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victo\Documents\Backup 12-12-2018\Boletins Investbras\2021\Setembro 2021\"/>
    </mc:Choice>
  </mc:AlternateContent>
  <xr:revisionPtr revIDLastSave="0" documentId="13_ncr:1_{6B729321-92CE-4FA7-94EB-D78F86A7A981}" xr6:coauthVersionLast="47" xr6:coauthVersionMax="47" xr10:uidLastSave="{00000000-0000-0000-0000-000000000000}"/>
  <bookViews>
    <workbookView xWindow="-120" yWindow="-120" windowWidth="20730" windowHeight="11160" tabRatio="599" xr2:uid="{00000000-000D-0000-FFFF-FFFF00000000}"/>
  </bookViews>
  <sheets>
    <sheet name="Boletim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L25" i="1" s="1"/>
  <c r="I35" i="1"/>
  <c r="L35" i="1" s="1"/>
  <c r="I19" i="1"/>
  <c r="L19" i="1" s="1"/>
  <c r="I11" i="1"/>
  <c r="L11" i="1" s="1"/>
  <c r="I10" i="1"/>
  <c r="L10" i="1" s="1"/>
  <c r="I9" i="1"/>
  <c r="L9" i="1" s="1"/>
  <c r="I8" i="1"/>
  <c r="L8" i="1" s="1"/>
  <c r="I7" i="1"/>
  <c r="L7" i="1" s="1"/>
  <c r="C35" i="1"/>
  <c r="F35" i="1" s="1"/>
  <c r="C25" i="1"/>
  <c r="F25" i="1" s="1"/>
  <c r="C37" i="1"/>
  <c r="F37" i="1" s="1"/>
  <c r="C36" i="1"/>
  <c r="F36" i="1" s="1"/>
  <c r="I36" i="1"/>
  <c r="L36" i="1" s="1"/>
  <c r="C30" i="1"/>
  <c r="F30" i="1" s="1"/>
  <c r="C29" i="1"/>
  <c r="F29" i="1" s="1"/>
  <c r="C28" i="1"/>
  <c r="F28" i="1" s="1"/>
  <c r="C27" i="1"/>
  <c r="F27" i="1" s="1"/>
  <c r="C26" i="1"/>
  <c r="F26" i="1" s="1"/>
  <c r="I30" i="1"/>
  <c r="L30" i="1" s="1"/>
  <c r="I29" i="1"/>
  <c r="L29" i="1" s="1"/>
  <c r="I28" i="1"/>
  <c r="L28" i="1" s="1"/>
  <c r="I27" i="1"/>
  <c r="L27" i="1" s="1"/>
  <c r="I26" i="1"/>
  <c r="L26" i="1" s="1"/>
  <c r="C20" i="1"/>
  <c r="F20" i="1" s="1"/>
  <c r="I37" i="1"/>
  <c r="L37" i="1" s="1"/>
  <c r="C19" i="1"/>
  <c r="F19" i="1" s="1"/>
  <c r="C18" i="1"/>
  <c r="F18" i="1" s="1"/>
  <c r="C17" i="1"/>
  <c r="F17" i="1" s="1"/>
  <c r="C16" i="1"/>
  <c r="F16" i="1" s="1"/>
  <c r="C15" i="1"/>
  <c r="F15" i="1" s="1"/>
  <c r="C14" i="1"/>
  <c r="F14" i="1" s="1"/>
  <c r="C13" i="1"/>
  <c r="F13" i="1" s="1"/>
  <c r="C12" i="1"/>
  <c r="F12" i="1" s="1"/>
  <c r="C11" i="1"/>
  <c r="F11" i="1" s="1"/>
  <c r="C10" i="1"/>
  <c r="F10" i="1" s="1"/>
  <c r="C9" i="1"/>
  <c r="F9" i="1" s="1"/>
  <c r="C8" i="1"/>
  <c r="F8" i="1" s="1"/>
  <c r="C7" i="1"/>
  <c r="F7" i="1" s="1"/>
  <c r="I20" i="1"/>
  <c r="L20" i="1" s="1"/>
</calcChain>
</file>

<file path=xl/sharedStrings.xml><?xml version="1.0" encoding="utf-8"?>
<sst xmlns="http://schemas.openxmlformats.org/spreadsheetml/2006/main" count="91" uniqueCount="61">
  <si>
    <t>BOLETIM DE FECHAMENTO INVESTBRAS</t>
  </si>
  <si>
    <t>PREGÃO</t>
  </si>
  <si>
    <t>CAFÉ NY - THE ICE - CENTS/LB</t>
  </si>
  <si>
    <t>CAFÉ BM&amp;F - DOLAR / SC</t>
  </si>
  <si>
    <t>ATIVO</t>
  </si>
  <si>
    <t>Dif</t>
  </si>
  <si>
    <t>Ultimo</t>
  </si>
  <si>
    <t>Anterior</t>
  </si>
  <si>
    <t>%</t>
  </si>
  <si>
    <t>BOI BM&amp;F FUTURO - REAIS / @</t>
  </si>
  <si>
    <t>CAFÉ ROBUSTA EM LONDRES - DOLAR / TON</t>
  </si>
  <si>
    <t>MILHO BM&amp;F FUTURO REAIS / SC</t>
  </si>
  <si>
    <t>SOJA BM&amp;F FUTURO - DOLAR / SC</t>
  </si>
  <si>
    <t>FINANCEIROS</t>
  </si>
  <si>
    <t>IBOV</t>
  </si>
  <si>
    <t>DOL COM</t>
  </si>
  <si>
    <t>DowJones</t>
  </si>
  <si>
    <t>AÇÕES INDICE BOVESPA - MAIORES ALTAS</t>
  </si>
  <si>
    <t>AÇÕES INDICE BOVESPA - MAIORES  BAIXAS</t>
  </si>
  <si>
    <t>KCZ1</t>
  </si>
  <si>
    <t>KCH2</t>
  </si>
  <si>
    <t>KCK2</t>
  </si>
  <si>
    <t>ICFZ21</t>
  </si>
  <si>
    <t>KCN2</t>
  </si>
  <si>
    <t>KCU2</t>
  </si>
  <si>
    <t>KCZ2</t>
  </si>
  <si>
    <t>KCH3</t>
  </si>
  <si>
    <t>KCK3</t>
  </si>
  <si>
    <t>KCN3</t>
  </si>
  <si>
    <t>ICFU22</t>
  </si>
  <si>
    <t>CCMX21</t>
  </si>
  <si>
    <t>KCU3</t>
  </si>
  <si>
    <t>KCZ3</t>
  </si>
  <si>
    <t>CCMF22</t>
  </si>
  <si>
    <t>CCMH22</t>
  </si>
  <si>
    <t>ICFH22</t>
  </si>
  <si>
    <t>ICFK22</t>
  </si>
  <si>
    <t>BGIU21</t>
  </si>
  <si>
    <t>BGIV21</t>
  </si>
  <si>
    <t>KCH4</t>
  </si>
  <si>
    <t>ICFZ22</t>
  </si>
  <si>
    <t>BGIX21</t>
  </si>
  <si>
    <t>BGIZ21</t>
  </si>
  <si>
    <t>CCMK22</t>
  </si>
  <si>
    <t>CCMN22</t>
  </si>
  <si>
    <t>SJCX21</t>
  </si>
  <si>
    <t>RCX21</t>
  </si>
  <si>
    <t>BGIF22</t>
  </si>
  <si>
    <t>SJCF22</t>
  </si>
  <si>
    <t>KCK4</t>
  </si>
  <si>
    <t>SJCH22</t>
  </si>
  <si>
    <t>BGIG22</t>
  </si>
  <si>
    <t>KCN4</t>
  </si>
  <si>
    <t>CCMU22</t>
  </si>
  <si>
    <t>CASH3</t>
  </si>
  <si>
    <t>RCF22</t>
  </si>
  <si>
    <t>BIDI11</t>
  </si>
  <si>
    <t>BIDI4</t>
  </si>
  <si>
    <t>BRKM5</t>
  </si>
  <si>
    <t>JBSS3</t>
  </si>
  <si>
    <t>USIM5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</si>
</sst>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[Red]\-#,##0.00\ "/>
    <numFmt numFmtId="165" formatCode="0.0%"/>
    <numFmt numFmtId="166" formatCode="_-* #,##0.0000_-;\-* #,##0.0000_-;_-* &quot;-&quot;????_-;_-@_-"/>
    <numFmt numFmtId="167" formatCode="_-* #,##0.0000_-;\-* #,##0.0000_-;_-* &quot;-&quot;??_-;_-@_-"/>
    <numFmt numFmtId="168" formatCode="#,##0.0000_ ;[Red]\-#,##0.00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164" fontId="7" fillId="0" borderId="0" xfId="3" applyNumberFormat="1" applyFont="1"/>
    <xf numFmtId="0" fontId="0" fillId="2" borderId="0" xfId="0" applyFill="1"/>
    <xf numFmtId="43" fontId="1" fillId="2" borderId="0" xfId="3" applyFill="1"/>
    <xf numFmtId="10" fontId="1" fillId="2" borderId="0" xfId="1" applyNumberFormat="1" applyFill="1"/>
    <xf numFmtId="0" fontId="0" fillId="0" borderId="0" xfId="0" applyAlignment="1">
      <alignment horizontal="center"/>
    </xf>
    <xf numFmtId="43" fontId="1" fillId="0" borderId="0" xfId="3" applyAlignment="1">
      <alignment horizontal="center"/>
    </xf>
    <xf numFmtId="10" fontId="1" fillId="0" borderId="0" xfId="1" applyNumberFormat="1" applyAlignment="1">
      <alignment horizontal="center"/>
    </xf>
    <xf numFmtId="43" fontId="1" fillId="0" borderId="0" xfId="3"/>
    <xf numFmtId="10" fontId="1" fillId="0" borderId="0" xfId="1" applyNumberFormat="1"/>
    <xf numFmtId="164" fontId="1" fillId="0" borderId="0" xfId="3" applyNumberFormat="1"/>
    <xf numFmtId="164" fontId="0" fillId="0" borderId="0" xfId="0" applyNumberFormat="1"/>
    <xf numFmtId="164" fontId="0" fillId="2" borderId="0" xfId="0" applyNumberFormat="1" applyFill="1"/>
    <xf numFmtId="164" fontId="1" fillId="2" borderId="0" xfId="3" applyNumberFormat="1" applyFill="1"/>
    <xf numFmtId="164" fontId="3" fillId="0" borderId="0" xfId="3" applyNumberFormat="1" applyFont="1"/>
    <xf numFmtId="9" fontId="1" fillId="0" borderId="0" xfId="1"/>
    <xf numFmtId="43" fontId="0" fillId="0" borderId="0" xfId="3" applyFont="1"/>
    <xf numFmtId="0" fontId="5" fillId="0" borderId="0" xfId="0" applyFont="1"/>
    <xf numFmtId="0" fontId="4" fillId="0" borderId="0" xfId="2" applyAlignment="1" applyProtection="1"/>
    <xf numFmtId="0" fontId="3" fillId="0" borderId="0" xfId="0" applyFont="1"/>
    <xf numFmtId="43" fontId="0" fillId="0" borderId="0" xfId="0" applyNumberFormat="1"/>
    <xf numFmtId="165" fontId="7" fillId="0" borderId="0" xfId="1" quotePrefix="1" applyNumberFormat="1" applyFont="1"/>
    <xf numFmtId="43" fontId="6" fillId="0" borderId="0" xfId="6" applyFont="1"/>
    <xf numFmtId="0" fontId="9" fillId="0" borderId="0" xfId="0" applyFont="1"/>
    <xf numFmtId="164" fontId="9" fillId="0" borderId="0" xfId="3" applyNumberFormat="1" applyFont="1"/>
    <xf numFmtId="43" fontId="9" fillId="0" borderId="0" xfId="3" applyFont="1"/>
    <xf numFmtId="164" fontId="10" fillId="0" borderId="0" xfId="3" applyNumberFormat="1" applyFont="1"/>
    <xf numFmtId="43" fontId="8" fillId="3" borderId="0" xfId="3" applyFont="1" applyFill="1" applyAlignment="1">
      <alignment horizontal="center"/>
    </xf>
    <xf numFmtId="43" fontId="8" fillId="3" borderId="0" xfId="3" quotePrefix="1" applyFont="1" applyFill="1" applyAlignment="1">
      <alignment horizontal="center"/>
    </xf>
    <xf numFmtId="0" fontId="11" fillId="0" borderId="0" xfId="0" applyFont="1"/>
    <xf numFmtId="166" fontId="0" fillId="0" borderId="0" xfId="0" applyNumberFormat="1"/>
    <xf numFmtId="10" fontId="2" fillId="0" borderId="0" xfId="1" applyNumberFormat="1" applyFont="1"/>
    <xf numFmtId="2" fontId="0" fillId="0" borderId="0" xfId="0" applyNumberFormat="1"/>
    <xf numFmtId="165" fontId="6" fillId="0" borderId="0" xfId="3" quotePrefix="1" applyNumberFormat="1" applyFont="1"/>
    <xf numFmtId="43" fontId="8" fillId="0" borderId="0" xfId="3" applyFont="1" applyFill="1" applyAlignment="1">
      <alignment horizontal="center"/>
    </xf>
    <xf numFmtId="167" fontId="8" fillId="0" borderId="0" xfId="3" applyNumberFormat="1" applyFont="1" applyFill="1" applyAlignment="1">
      <alignment horizontal="center"/>
    </xf>
    <xf numFmtId="17" fontId="0" fillId="0" borderId="0" xfId="0" applyNumberFormat="1"/>
    <xf numFmtId="168" fontId="7" fillId="0" borderId="0" xfId="3" applyNumberFormat="1" applyFont="1"/>
    <xf numFmtId="10" fontId="0" fillId="0" borderId="0" xfId="1" applyNumberFormat="1" applyFont="1"/>
    <xf numFmtId="14" fontId="0" fillId="0" borderId="0" xfId="0" applyNumberFormat="1"/>
    <xf numFmtId="4" fontId="0" fillId="0" borderId="0" xfId="0" applyNumberFormat="1"/>
    <xf numFmtId="0" fontId="2" fillId="0" borderId="0" xfId="0" applyFont="1"/>
    <xf numFmtId="14" fontId="0" fillId="0" borderId="0" xfId="0" applyNumberFormat="1" applyAlignment="1">
      <alignment horizontal="center"/>
    </xf>
  </cellXfs>
  <cellStyles count="11">
    <cellStyle name="Hiperlink" xfId="2" builtinId="8"/>
    <cellStyle name="Moeda 2" xfId="5" xr:uid="{00000000-0005-0000-0000-000001000000}"/>
    <cellStyle name="Normal" xfId="0" builtinId="0"/>
    <cellStyle name="Porcentagem" xfId="1" builtinId="5"/>
    <cellStyle name="Vírgula" xfId="6" builtinId="3"/>
    <cellStyle name="Vírgula 10 10 10 2 2 2 10 2 3 7" xfId="10" xr:uid="{00000000-0005-0000-0000-000005000000}"/>
    <cellStyle name="Vírgula 10 10 10 2 2 2 2" xfId="8" xr:uid="{00000000-0005-0000-0000-000006000000}"/>
    <cellStyle name="Vírgula 10 10 10 2 2 2 2 13 4 3 6 8" xfId="9" xr:uid="{00000000-0005-0000-0000-000007000000}"/>
    <cellStyle name="Vírgula 2" xfId="3" xr:uid="{00000000-0005-0000-0000-000008000000}"/>
    <cellStyle name="Vírgula 2 2" xfId="4" xr:uid="{00000000-0005-0000-0000-000009000000}"/>
    <cellStyle name="Vírgula 21 2" xfId="7" xr:uid="{00000000-0005-0000-0000-00000A000000}"/>
  </cellStyles>
  <dxfs count="11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9526</xdr:colOff>
      <xdr:row>0</xdr:row>
      <xdr:rowOff>37006</xdr:rowOff>
    </xdr:from>
    <xdr:to>
      <xdr:col>11</xdr:col>
      <xdr:colOff>393362</xdr:colOff>
      <xdr:row>2</xdr:row>
      <xdr:rowOff>187207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6" y="37006"/>
          <a:ext cx="2619374" cy="578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3"/>
  <sheetViews>
    <sheetView showGridLines="0" tabSelected="1" zoomScaleNormal="100" workbookViewId="0">
      <selection activeCell="J37" sqref="J37"/>
    </sheetView>
  </sheetViews>
  <sheetFormatPr defaultRowHeight="15" x14ac:dyDescent="0.25"/>
  <cols>
    <col min="1" max="1" width="2" customWidth="1"/>
    <col min="2" max="2" width="8.42578125" customWidth="1"/>
    <col min="3" max="3" width="9.140625" customWidth="1"/>
    <col min="4" max="5" width="11.5703125" customWidth="1"/>
    <col min="6" max="6" width="7.85546875" customWidth="1"/>
    <col min="7" max="7" width="5.5703125" customWidth="1"/>
    <col min="8" max="8" width="9.5703125" customWidth="1"/>
    <col min="9" max="9" width="10.140625" customWidth="1"/>
    <col min="10" max="10" width="11.7109375" customWidth="1"/>
    <col min="11" max="11" width="11.5703125" customWidth="1"/>
    <col min="12" max="12" width="7.5703125" customWidth="1"/>
    <col min="14" max="14" width="11" bestFit="1" customWidth="1"/>
    <col min="16" max="16" width="11" bestFit="1" customWidth="1"/>
  </cols>
  <sheetData>
    <row r="1" spans="1:16" x14ac:dyDescent="0.25">
      <c r="A1" s="28"/>
    </row>
    <row r="2" spans="1:16" ht="18.75" x14ac:dyDescent="0.3">
      <c r="B2" s="17" t="s">
        <v>0</v>
      </c>
    </row>
    <row r="3" spans="1:16" x14ac:dyDescent="0.25">
      <c r="B3" t="s">
        <v>1</v>
      </c>
      <c r="C3" s="42">
        <v>44468</v>
      </c>
      <c r="D3" s="42"/>
    </row>
    <row r="4" spans="1:16" x14ac:dyDescent="0.25">
      <c r="D4" s="19"/>
      <c r="F4" s="18"/>
    </row>
    <row r="5" spans="1:16" x14ac:dyDescent="0.25">
      <c r="B5" s="2" t="s">
        <v>2</v>
      </c>
      <c r="C5" s="2"/>
      <c r="D5" s="2"/>
      <c r="E5" s="2"/>
      <c r="F5" s="2"/>
      <c r="G5" s="2"/>
      <c r="H5" s="2"/>
      <c r="I5" s="3" t="s">
        <v>3</v>
      </c>
      <c r="J5" s="3"/>
      <c r="K5" s="3"/>
      <c r="L5" s="4"/>
    </row>
    <row r="6" spans="1:16" x14ac:dyDescent="0.25">
      <c r="B6" t="s">
        <v>4</v>
      </c>
      <c r="C6" s="5" t="s">
        <v>5</v>
      </c>
      <c r="D6" s="5" t="s">
        <v>6</v>
      </c>
      <c r="E6" s="5" t="s">
        <v>7</v>
      </c>
      <c r="F6" s="5" t="s">
        <v>8</v>
      </c>
      <c r="H6" t="s">
        <v>4</v>
      </c>
      <c r="I6" s="6" t="s">
        <v>5</v>
      </c>
      <c r="J6" s="5" t="s">
        <v>6</v>
      </c>
      <c r="K6" s="6" t="s">
        <v>7</v>
      </c>
      <c r="L6" s="7" t="s">
        <v>8</v>
      </c>
    </row>
    <row r="7" spans="1:16" x14ac:dyDescent="0.25">
      <c r="B7" t="s">
        <v>19</v>
      </c>
      <c r="C7" s="1">
        <f t="shared" ref="C7:C20" si="0">D7-E7</f>
        <v>-5.1999999999999886</v>
      </c>
      <c r="D7" s="34">
        <v>193.4</v>
      </c>
      <c r="E7" s="34">
        <v>198.6</v>
      </c>
      <c r="F7" s="9">
        <f t="shared" ref="F7:F20" si="1">C7/E7</f>
        <v>-2.6183282980866005E-2</v>
      </c>
      <c r="G7" s="9"/>
      <c r="H7" t="s">
        <v>22</v>
      </c>
      <c r="I7" s="1">
        <f t="shared" ref="I7:I11" si="2">J7-K7</f>
        <v>-4.8500000000000227</v>
      </c>
      <c r="J7" s="34">
        <v>232.45</v>
      </c>
      <c r="K7" s="34">
        <v>237.3</v>
      </c>
      <c r="L7" s="9">
        <f t="shared" ref="L7:L11" si="3">I7/K7</f>
        <v>-2.0438263801095754E-2</v>
      </c>
    </row>
    <row r="8" spans="1:16" x14ac:dyDescent="0.25">
      <c r="B8" t="s">
        <v>20</v>
      </c>
      <c r="C8" s="1">
        <f t="shared" si="0"/>
        <v>-5.1999999999999886</v>
      </c>
      <c r="D8" s="34">
        <v>196.25</v>
      </c>
      <c r="E8" s="34">
        <v>201.45</v>
      </c>
      <c r="F8" s="9">
        <f t="shared" si="1"/>
        <v>-2.581285678828488E-2</v>
      </c>
      <c r="G8" s="9"/>
      <c r="H8" t="s">
        <v>35</v>
      </c>
      <c r="I8" s="1">
        <f t="shared" si="2"/>
        <v>-6.9000000000000057</v>
      </c>
      <c r="J8" s="34">
        <v>236.75</v>
      </c>
      <c r="K8" s="34">
        <v>243.65</v>
      </c>
      <c r="L8" s="9">
        <f t="shared" si="3"/>
        <v>-2.8319310486353399E-2</v>
      </c>
    </row>
    <row r="9" spans="1:16" x14ac:dyDescent="0.25">
      <c r="B9" t="s">
        <v>21</v>
      </c>
      <c r="C9" s="1">
        <f t="shared" si="0"/>
        <v>-5.25</v>
      </c>
      <c r="D9" s="34">
        <v>197.35</v>
      </c>
      <c r="E9" s="34">
        <v>202.6</v>
      </c>
      <c r="F9" s="9">
        <f t="shared" si="1"/>
        <v>-2.5913129318854887E-2</v>
      </c>
      <c r="G9" s="9"/>
      <c r="H9" t="s">
        <v>36</v>
      </c>
      <c r="I9" s="1">
        <f t="shared" si="2"/>
        <v>-6.9499999999999886</v>
      </c>
      <c r="J9" s="34">
        <v>239.9</v>
      </c>
      <c r="K9" s="34">
        <v>246.85</v>
      </c>
      <c r="L9" s="9">
        <f t="shared" si="3"/>
        <v>-2.8154749848085837E-2</v>
      </c>
      <c r="P9" s="36"/>
    </row>
    <row r="10" spans="1:16" x14ac:dyDescent="0.25">
      <c r="B10" t="s">
        <v>23</v>
      </c>
      <c r="C10" s="1">
        <f t="shared" si="0"/>
        <v>-5.2999999999999829</v>
      </c>
      <c r="D10" s="34">
        <v>197.9</v>
      </c>
      <c r="E10" s="34">
        <v>203.2</v>
      </c>
      <c r="F10" s="9">
        <f t="shared" si="1"/>
        <v>-2.608267716535425E-2</v>
      </c>
      <c r="G10" s="9"/>
      <c r="H10" t="s">
        <v>29</v>
      </c>
      <c r="I10" s="1">
        <f t="shared" si="2"/>
        <v>-7.0999999999999943</v>
      </c>
      <c r="J10" s="34">
        <v>236.05</v>
      </c>
      <c r="K10" s="34">
        <v>243.15</v>
      </c>
      <c r="L10" s="9">
        <f t="shared" si="3"/>
        <v>-2.9200082253752802E-2</v>
      </c>
    </row>
    <row r="11" spans="1:16" x14ac:dyDescent="0.25">
      <c r="B11" t="s">
        <v>24</v>
      </c>
      <c r="C11" s="1">
        <f t="shared" si="0"/>
        <v>-5.3500000000000227</v>
      </c>
      <c r="D11" s="34">
        <v>198.2</v>
      </c>
      <c r="E11" s="34">
        <v>203.55</v>
      </c>
      <c r="F11" s="9">
        <f t="shared" si="1"/>
        <v>-2.6283468435273998E-2</v>
      </c>
      <c r="G11" s="9"/>
      <c r="H11" t="s">
        <v>40</v>
      </c>
      <c r="I11" s="1">
        <f t="shared" si="2"/>
        <v>-7.2000000000000171</v>
      </c>
      <c r="J11" s="34">
        <v>235.7</v>
      </c>
      <c r="K11" s="34">
        <v>242.9</v>
      </c>
      <c r="L11" s="9">
        <f t="shared" si="3"/>
        <v>-2.9641827912721352E-2</v>
      </c>
    </row>
    <row r="12" spans="1:16" x14ac:dyDescent="0.25">
      <c r="B12" t="s">
        <v>25</v>
      </c>
      <c r="C12" s="1">
        <f t="shared" si="0"/>
        <v>-5.4499999999999886</v>
      </c>
      <c r="D12" s="34">
        <v>198.55</v>
      </c>
      <c r="E12" s="34">
        <v>204</v>
      </c>
      <c r="F12" s="9">
        <f t="shared" si="1"/>
        <v>-2.6715686274509747E-2</v>
      </c>
      <c r="G12" s="9"/>
      <c r="I12" s="1"/>
      <c r="J12" s="34"/>
      <c r="K12" s="34"/>
      <c r="L12" s="9"/>
    </row>
    <row r="13" spans="1:16" x14ac:dyDescent="0.25">
      <c r="B13" t="s">
        <v>26</v>
      </c>
      <c r="C13" s="1">
        <f t="shared" si="0"/>
        <v>-5.4499999999999886</v>
      </c>
      <c r="D13" s="34">
        <v>198.9</v>
      </c>
      <c r="E13" s="34">
        <v>204.35</v>
      </c>
      <c r="F13" s="9">
        <f t="shared" si="1"/>
        <v>-2.6669929043307995E-2</v>
      </c>
      <c r="G13" s="31"/>
      <c r="I13" s="1"/>
      <c r="J13" s="34"/>
      <c r="K13" s="34"/>
      <c r="L13" s="9"/>
    </row>
    <row r="14" spans="1:16" x14ac:dyDescent="0.25">
      <c r="B14" t="s">
        <v>27</v>
      </c>
      <c r="C14" s="1">
        <f t="shared" si="0"/>
        <v>-5.4499999999999886</v>
      </c>
      <c r="D14" s="34">
        <v>199.25</v>
      </c>
      <c r="E14" s="34">
        <v>204.7</v>
      </c>
      <c r="F14" s="9">
        <f t="shared" si="1"/>
        <v>-2.6624328285295502E-2</v>
      </c>
      <c r="G14" s="9"/>
      <c r="H14" s="29"/>
      <c r="I14" s="26"/>
      <c r="J14" s="16"/>
      <c r="K14" s="16"/>
      <c r="L14" s="9"/>
    </row>
    <row r="15" spans="1:16" x14ac:dyDescent="0.25">
      <c r="B15" t="s">
        <v>28</v>
      </c>
      <c r="C15" s="1">
        <f t="shared" si="0"/>
        <v>-5.5</v>
      </c>
      <c r="D15" s="34">
        <v>199.55</v>
      </c>
      <c r="E15" s="34">
        <v>205.05</v>
      </c>
      <c r="F15" s="9">
        <f t="shared" si="1"/>
        <v>-2.6822726164350157E-2</v>
      </c>
      <c r="G15" s="9"/>
      <c r="H15" s="29"/>
      <c r="I15" s="26"/>
      <c r="J15" s="16"/>
      <c r="K15" s="16"/>
      <c r="L15" s="9"/>
    </row>
    <row r="16" spans="1:16" x14ac:dyDescent="0.25">
      <c r="B16" t="s">
        <v>31</v>
      </c>
      <c r="C16" s="1">
        <f t="shared" si="0"/>
        <v>-5.5500000000000114</v>
      </c>
      <c r="D16" s="34">
        <v>199.85</v>
      </c>
      <c r="E16" s="34">
        <v>205.4</v>
      </c>
      <c r="F16" s="9">
        <f t="shared" si="1"/>
        <v>-2.7020447906523911E-2</v>
      </c>
      <c r="G16" s="9"/>
      <c r="H16" s="29"/>
      <c r="I16" s="26"/>
      <c r="J16" s="16"/>
      <c r="K16" s="16"/>
      <c r="L16" s="9"/>
    </row>
    <row r="17" spans="2:12" x14ac:dyDescent="0.25">
      <c r="B17" t="s">
        <v>32</v>
      </c>
      <c r="C17" s="1">
        <f t="shared" si="0"/>
        <v>-5.4499999999999886</v>
      </c>
      <c r="D17" s="34">
        <v>200.05</v>
      </c>
      <c r="E17" s="34">
        <v>205.5</v>
      </c>
      <c r="F17" s="9">
        <f t="shared" si="1"/>
        <v>-2.6520681265206757E-2</v>
      </c>
      <c r="G17" s="9"/>
      <c r="H17" s="2" t="s">
        <v>10</v>
      </c>
      <c r="I17" s="3"/>
      <c r="J17" s="3"/>
      <c r="K17" s="3"/>
      <c r="L17" s="4"/>
    </row>
    <row r="18" spans="2:12" x14ac:dyDescent="0.25">
      <c r="B18" t="s">
        <v>39</v>
      </c>
      <c r="C18" s="1">
        <f t="shared" si="0"/>
        <v>-5.4499999999999886</v>
      </c>
      <c r="D18" s="34">
        <v>200</v>
      </c>
      <c r="E18" s="34">
        <v>205.45</v>
      </c>
      <c r="F18" s="9">
        <f t="shared" si="1"/>
        <v>-2.6527135556096319E-2</v>
      </c>
      <c r="G18" s="9"/>
      <c r="H18" t="s">
        <v>4</v>
      </c>
      <c r="I18" s="6" t="s">
        <v>5</v>
      </c>
      <c r="J18" s="5" t="s">
        <v>6</v>
      </c>
      <c r="K18" s="6" t="s">
        <v>7</v>
      </c>
      <c r="L18" s="7" t="s">
        <v>8</v>
      </c>
    </row>
    <row r="19" spans="2:12" x14ac:dyDescent="0.25">
      <c r="B19" t="s">
        <v>49</v>
      </c>
      <c r="C19" s="1">
        <f t="shared" si="0"/>
        <v>-5.4500000000000171</v>
      </c>
      <c r="D19" s="34">
        <v>200.1</v>
      </c>
      <c r="E19" s="34">
        <v>205.55</v>
      </c>
      <c r="F19" s="9">
        <f t="shared" si="1"/>
        <v>-2.6514230114327495E-2</v>
      </c>
      <c r="G19" s="9"/>
      <c r="H19" t="s">
        <v>46</v>
      </c>
      <c r="I19" s="1">
        <f t="shared" ref="I19" si="4">J19-K19</f>
        <v>-44</v>
      </c>
      <c r="J19" s="16">
        <v>2116</v>
      </c>
      <c r="K19" s="16">
        <v>2160</v>
      </c>
      <c r="L19" s="9">
        <f t="shared" ref="L19" si="5">I19/K19</f>
        <v>-2.0370370370370372E-2</v>
      </c>
    </row>
    <row r="20" spans="2:12" x14ac:dyDescent="0.25">
      <c r="B20" t="s">
        <v>52</v>
      </c>
      <c r="C20" s="1">
        <f t="shared" si="0"/>
        <v>-5.4500000000000171</v>
      </c>
      <c r="D20" s="34">
        <v>200.45</v>
      </c>
      <c r="E20" s="34">
        <v>205.9</v>
      </c>
      <c r="F20" s="9">
        <f t="shared" si="1"/>
        <v>-2.6469159786304115E-2</v>
      </c>
      <c r="G20" s="9"/>
      <c r="H20" t="s">
        <v>55</v>
      </c>
      <c r="I20" s="1">
        <f t="shared" ref="I20" si="6">J20-K20</f>
        <v>-35</v>
      </c>
      <c r="J20" s="16">
        <v>2110</v>
      </c>
      <c r="K20" s="16">
        <v>2145</v>
      </c>
      <c r="L20" s="9">
        <f t="shared" ref="L20" si="7">I20/K20</f>
        <v>-1.6317016317016316E-2</v>
      </c>
    </row>
    <row r="21" spans="2:12" x14ac:dyDescent="0.25">
      <c r="B21" s="41"/>
      <c r="C21" s="1"/>
      <c r="D21" s="34"/>
      <c r="E21" s="34"/>
      <c r="F21" s="9"/>
      <c r="G21" s="9"/>
      <c r="H21" s="41"/>
      <c r="I21" s="1"/>
      <c r="J21" s="16"/>
      <c r="K21" s="16"/>
      <c r="L21" s="9"/>
    </row>
    <row r="22" spans="2:12" x14ac:dyDescent="0.25">
      <c r="C22" s="14"/>
      <c r="D22" s="8"/>
      <c r="E22" s="8"/>
      <c r="F22" s="9"/>
      <c r="G22" s="9"/>
      <c r="H22" s="23"/>
      <c r="I22" s="24"/>
      <c r="J22" s="25"/>
      <c r="K22" s="8"/>
      <c r="L22" s="9"/>
    </row>
    <row r="23" spans="2:12" x14ac:dyDescent="0.25">
      <c r="B23" s="2" t="s">
        <v>9</v>
      </c>
      <c r="C23" s="12"/>
      <c r="D23" s="2"/>
      <c r="E23" s="2"/>
      <c r="F23" s="2"/>
      <c r="G23" s="2"/>
      <c r="H23" s="2" t="s">
        <v>11</v>
      </c>
      <c r="I23" s="13"/>
      <c r="J23" s="3"/>
      <c r="K23" s="3"/>
      <c r="L23" s="4"/>
    </row>
    <row r="24" spans="2:12" x14ac:dyDescent="0.25">
      <c r="B24" t="s">
        <v>4</v>
      </c>
      <c r="C24" s="5" t="s">
        <v>5</v>
      </c>
      <c r="D24" s="6" t="s">
        <v>6</v>
      </c>
      <c r="E24" s="5" t="s">
        <v>7</v>
      </c>
      <c r="F24" s="5" t="s">
        <v>8</v>
      </c>
      <c r="H24" t="s">
        <v>4</v>
      </c>
      <c r="I24" s="6" t="s">
        <v>5</v>
      </c>
      <c r="J24" s="6" t="s">
        <v>6</v>
      </c>
      <c r="K24" s="6" t="s">
        <v>7</v>
      </c>
      <c r="L24" s="7" t="s">
        <v>8</v>
      </c>
    </row>
    <row r="25" spans="2:12" x14ac:dyDescent="0.25">
      <c r="B25" t="s">
        <v>37</v>
      </c>
      <c r="C25" s="1">
        <f t="shared" ref="C25:C30" si="8">D25-E25</f>
        <v>-2.6500000000000341</v>
      </c>
      <c r="D25" s="34">
        <v>298.64999999999998</v>
      </c>
      <c r="E25" s="34">
        <v>301.3</v>
      </c>
      <c r="F25" s="9">
        <f t="shared" ref="F25:F30" si="9">C25/E25</f>
        <v>-8.7952207102556714E-3</v>
      </c>
      <c r="H25" t="s">
        <v>30</v>
      </c>
      <c r="I25" s="1">
        <f t="shared" ref="I25:I30" si="10">J25-K25</f>
        <v>0.24000000000000909</v>
      </c>
      <c r="J25" s="34">
        <v>93.4</v>
      </c>
      <c r="K25" s="34">
        <v>93.16</v>
      </c>
      <c r="L25" s="9">
        <f t="shared" ref="L25:L30" si="11">I25/K25</f>
        <v>2.576212966938698E-3</v>
      </c>
    </row>
    <row r="26" spans="2:12" x14ac:dyDescent="0.25">
      <c r="B26" t="s">
        <v>38</v>
      </c>
      <c r="C26" s="1">
        <f t="shared" si="8"/>
        <v>-4.5999999999999659</v>
      </c>
      <c r="D26" s="34">
        <v>292.85000000000002</v>
      </c>
      <c r="E26" s="34">
        <v>297.45</v>
      </c>
      <c r="F26" s="9">
        <f t="shared" si="9"/>
        <v>-1.5464783997310359E-2</v>
      </c>
      <c r="H26" t="s">
        <v>33</v>
      </c>
      <c r="I26" s="1">
        <f t="shared" si="10"/>
        <v>0.21999999999999886</v>
      </c>
      <c r="J26" s="34">
        <v>94.36</v>
      </c>
      <c r="K26" s="34">
        <v>94.14</v>
      </c>
      <c r="L26" s="9">
        <f t="shared" si="11"/>
        <v>2.3369449755682903E-3</v>
      </c>
    </row>
    <row r="27" spans="2:12" x14ac:dyDescent="0.25">
      <c r="B27" t="s">
        <v>41</v>
      </c>
      <c r="C27" s="1">
        <f t="shared" si="8"/>
        <v>-5.5499999999999545</v>
      </c>
      <c r="D27" s="34">
        <v>299.60000000000002</v>
      </c>
      <c r="E27" s="34">
        <v>305.14999999999998</v>
      </c>
      <c r="F27" s="9">
        <f t="shared" si="9"/>
        <v>-1.8187776503358857E-2</v>
      </c>
      <c r="H27" t="s">
        <v>34</v>
      </c>
      <c r="I27" s="1">
        <f t="shared" si="10"/>
        <v>0.29999999999999716</v>
      </c>
      <c r="J27" s="34">
        <v>94.45</v>
      </c>
      <c r="K27" s="34">
        <v>94.15</v>
      </c>
      <c r="L27" s="9">
        <f t="shared" si="11"/>
        <v>3.1864046733934906E-3</v>
      </c>
    </row>
    <row r="28" spans="2:12" x14ac:dyDescent="0.25">
      <c r="B28" t="s">
        <v>42</v>
      </c>
      <c r="C28" s="1">
        <f t="shared" si="8"/>
        <v>-3.5500000000000114</v>
      </c>
      <c r="D28" s="34">
        <v>308.25</v>
      </c>
      <c r="E28" s="34">
        <v>311.8</v>
      </c>
      <c r="F28" s="9">
        <f t="shared" si="9"/>
        <v>-1.1385503527902538E-2</v>
      </c>
      <c r="H28" t="s">
        <v>43</v>
      </c>
      <c r="I28" s="1">
        <f t="shared" si="10"/>
        <v>0.23999999999999488</v>
      </c>
      <c r="J28" s="34">
        <v>89.46</v>
      </c>
      <c r="K28" s="34">
        <v>89.22</v>
      </c>
      <c r="L28" s="9">
        <f t="shared" si="11"/>
        <v>2.6899798251512541E-3</v>
      </c>
    </row>
    <row r="29" spans="2:12" x14ac:dyDescent="0.25">
      <c r="B29" t="s">
        <v>47</v>
      </c>
      <c r="C29" s="1">
        <f t="shared" si="8"/>
        <v>0</v>
      </c>
      <c r="D29" s="34">
        <v>316.5</v>
      </c>
      <c r="E29" s="34">
        <v>316.5</v>
      </c>
      <c r="F29" s="9">
        <f t="shared" si="9"/>
        <v>0</v>
      </c>
      <c r="H29" t="s">
        <v>44</v>
      </c>
      <c r="I29" s="1">
        <f t="shared" si="10"/>
        <v>-2.0000000000010232E-2</v>
      </c>
      <c r="J29" s="34">
        <v>81.16</v>
      </c>
      <c r="K29" s="34">
        <v>81.180000000000007</v>
      </c>
      <c r="L29" s="9">
        <f t="shared" si="11"/>
        <v>-2.4636610002476265E-4</v>
      </c>
    </row>
    <row r="30" spans="2:12" x14ac:dyDescent="0.25">
      <c r="B30" t="s">
        <v>51</v>
      </c>
      <c r="C30" s="1">
        <f t="shared" si="8"/>
        <v>0</v>
      </c>
      <c r="D30" s="34">
        <v>316.2</v>
      </c>
      <c r="E30" s="34">
        <v>316.2</v>
      </c>
      <c r="F30" s="9">
        <f t="shared" si="9"/>
        <v>0</v>
      </c>
      <c r="H30" t="s">
        <v>53</v>
      </c>
      <c r="I30" s="1">
        <f t="shared" si="10"/>
        <v>-1.9999999999996021E-2</v>
      </c>
      <c r="J30" s="34">
        <v>79.53</v>
      </c>
      <c r="K30" s="34">
        <v>79.55</v>
      </c>
      <c r="L30" s="9">
        <f t="shared" si="11"/>
        <v>-2.5141420490252701E-4</v>
      </c>
    </row>
    <row r="31" spans="2:12" x14ac:dyDescent="0.25">
      <c r="C31" s="1"/>
      <c r="D31" s="27"/>
      <c r="E31" s="27"/>
      <c r="F31" s="38"/>
      <c r="H31" s="23"/>
      <c r="I31" s="1"/>
      <c r="J31" s="34"/>
      <c r="L31" s="9"/>
    </row>
    <row r="32" spans="2:12" x14ac:dyDescent="0.25">
      <c r="C32" s="1"/>
      <c r="D32" s="27"/>
      <c r="E32" s="27"/>
      <c r="F32" s="9"/>
      <c r="I32" s="1"/>
      <c r="J32" s="34"/>
      <c r="K32" s="27"/>
      <c r="L32" s="9"/>
    </row>
    <row r="33" spans="2:20" x14ac:dyDescent="0.25">
      <c r="B33" s="2" t="s">
        <v>12</v>
      </c>
      <c r="C33" s="12"/>
      <c r="D33" s="2"/>
      <c r="E33" s="2"/>
      <c r="F33" s="2"/>
      <c r="G33" s="2"/>
      <c r="H33" s="2" t="s">
        <v>13</v>
      </c>
      <c r="I33" s="13"/>
      <c r="J33" s="3"/>
      <c r="K33" s="3"/>
      <c r="L33" s="4"/>
    </row>
    <row r="34" spans="2:20" x14ac:dyDescent="0.25">
      <c r="B34" t="s">
        <v>4</v>
      </c>
      <c r="C34" s="6" t="s">
        <v>5</v>
      </c>
      <c r="D34" s="6" t="s">
        <v>6</v>
      </c>
      <c r="E34" s="5" t="s">
        <v>7</v>
      </c>
      <c r="F34" s="7" t="s">
        <v>8</v>
      </c>
      <c r="H34" t="s">
        <v>4</v>
      </c>
      <c r="I34" s="6" t="s">
        <v>5</v>
      </c>
      <c r="J34" s="6" t="s">
        <v>6</v>
      </c>
      <c r="K34" s="5" t="s">
        <v>7</v>
      </c>
      <c r="L34" s="7" t="s">
        <v>8</v>
      </c>
    </row>
    <row r="35" spans="2:20" x14ac:dyDescent="0.25">
      <c r="B35" t="s">
        <v>45</v>
      </c>
      <c r="C35" s="1">
        <f t="shared" ref="C35:C37" si="12">D35-E35</f>
        <v>0.14880000000000138</v>
      </c>
      <c r="D35" s="34">
        <v>28.301400000000001</v>
      </c>
      <c r="E35" s="34">
        <v>28.1526</v>
      </c>
      <c r="F35" s="9">
        <f t="shared" ref="F35:F37" si="13">C35/E35</f>
        <v>5.2854798491081241E-3</v>
      </c>
      <c r="H35" t="s">
        <v>14</v>
      </c>
      <c r="I35" s="1">
        <f t="shared" ref="I35:I36" si="14">J35-K35</f>
        <v>982.97999999999593</v>
      </c>
      <c r="J35" s="34">
        <v>111106.83</v>
      </c>
      <c r="K35" s="34">
        <v>110123.85</v>
      </c>
      <c r="L35" s="9">
        <f t="shared" ref="L35:L36" si="15">I35/K35</f>
        <v>8.9261318052356129E-3</v>
      </c>
    </row>
    <row r="36" spans="2:20" x14ac:dyDescent="0.25">
      <c r="B36" t="s">
        <v>48</v>
      </c>
      <c r="C36" s="1">
        <f t="shared" si="12"/>
        <v>0.14329999999999998</v>
      </c>
      <c r="D36" s="34">
        <v>28.516300000000001</v>
      </c>
      <c r="E36" s="34">
        <v>28.373000000000001</v>
      </c>
      <c r="F36" s="9">
        <f t="shared" si="13"/>
        <v>5.0505762520706293E-3</v>
      </c>
      <c r="H36" t="s">
        <v>15</v>
      </c>
      <c r="I36" s="37">
        <f t="shared" si="14"/>
        <v>3.9999999999995595E-3</v>
      </c>
      <c r="J36" s="35">
        <v>5.43</v>
      </c>
      <c r="K36" s="35">
        <v>5.4260000000000002</v>
      </c>
      <c r="L36" s="9">
        <f t="shared" si="15"/>
        <v>7.3719130114256531E-4</v>
      </c>
      <c r="N36" s="20"/>
    </row>
    <row r="37" spans="2:20" x14ac:dyDescent="0.25">
      <c r="B37" t="s">
        <v>50</v>
      </c>
      <c r="C37" s="1">
        <f t="shared" si="12"/>
        <v>0.13220000000000098</v>
      </c>
      <c r="D37" s="34">
        <v>28.6265</v>
      </c>
      <c r="E37" s="34">
        <v>28.494299999999999</v>
      </c>
      <c r="F37" s="9">
        <f t="shared" si="13"/>
        <v>4.6395243961073265E-3</v>
      </c>
      <c r="H37" t="s">
        <v>16</v>
      </c>
      <c r="I37" s="1">
        <f t="shared" ref="I37" si="16">J37-K37</f>
        <v>90.730000000003201</v>
      </c>
      <c r="J37" s="34">
        <v>34390.720000000001</v>
      </c>
      <c r="K37" s="34">
        <v>34299.99</v>
      </c>
      <c r="L37" s="9">
        <f t="shared" ref="L37" si="17">I37/K37</f>
        <v>2.6451902755657715E-3</v>
      </c>
      <c r="N37" s="30"/>
      <c r="T37" s="15"/>
    </row>
    <row r="38" spans="2:20" x14ac:dyDescent="0.25">
      <c r="C38" s="1"/>
      <c r="D38" s="34"/>
      <c r="E38" s="11"/>
      <c r="F38" s="9"/>
      <c r="I38" s="10"/>
      <c r="L38" s="9"/>
    </row>
    <row r="39" spans="2:20" x14ac:dyDescent="0.25">
      <c r="B39" s="2" t="s">
        <v>17</v>
      </c>
      <c r="C39" s="2"/>
      <c r="D39" s="2"/>
      <c r="E39" s="2"/>
      <c r="F39" s="2"/>
      <c r="G39" s="2"/>
      <c r="H39" s="2" t="s">
        <v>18</v>
      </c>
      <c r="I39" s="3"/>
      <c r="J39" s="3"/>
      <c r="K39" s="3"/>
      <c r="L39" s="4"/>
    </row>
    <row r="40" spans="2:20" x14ac:dyDescent="0.25">
      <c r="B40" t="s">
        <v>58</v>
      </c>
      <c r="C40" s="21">
        <v>0.09</v>
      </c>
      <c r="D40" s="34"/>
      <c r="E40" s="32">
        <v>60.78</v>
      </c>
      <c r="F40" s="8"/>
      <c r="H40" t="s">
        <v>57</v>
      </c>
      <c r="I40" s="33">
        <v>-3.6999999999999998E-2</v>
      </c>
      <c r="J40" s="34"/>
      <c r="K40" s="32">
        <v>16.649999999999999</v>
      </c>
    </row>
    <row r="41" spans="2:20" x14ac:dyDescent="0.25">
      <c r="B41" t="s">
        <v>59</v>
      </c>
      <c r="C41" s="21">
        <v>6.2E-2</v>
      </c>
      <c r="D41" s="34"/>
      <c r="E41" s="32">
        <v>37.380000000000003</v>
      </c>
      <c r="F41" s="8"/>
      <c r="H41" t="s">
        <v>56</v>
      </c>
      <c r="I41" s="33">
        <v>-2.8000000000000001E-2</v>
      </c>
      <c r="J41" s="34"/>
      <c r="K41" s="32">
        <v>50.3</v>
      </c>
    </row>
    <row r="42" spans="2:20" x14ac:dyDescent="0.25">
      <c r="B42" s="36" t="s">
        <v>60</v>
      </c>
      <c r="C42" s="21">
        <v>6.0999999999999999E-2</v>
      </c>
      <c r="D42" s="34"/>
      <c r="E42" s="32">
        <v>15.7</v>
      </c>
      <c r="F42" s="8"/>
      <c r="H42" t="s">
        <v>54</v>
      </c>
      <c r="I42" s="33">
        <v>-1.9E-2</v>
      </c>
      <c r="J42" s="34"/>
      <c r="K42" s="32">
        <v>39.869999999999997</v>
      </c>
    </row>
    <row r="43" spans="2:20" x14ac:dyDescent="0.25">
      <c r="E43" s="16"/>
      <c r="K43" s="32"/>
    </row>
    <row r="45" spans="2:20" x14ac:dyDescent="0.25">
      <c r="C45" s="16"/>
      <c r="I45" s="22"/>
      <c r="K45" s="16"/>
    </row>
    <row r="46" spans="2:20" x14ac:dyDescent="0.25">
      <c r="K46" s="16"/>
    </row>
    <row r="47" spans="2:20" x14ac:dyDescent="0.25">
      <c r="I47" s="20"/>
      <c r="K47" s="20"/>
    </row>
    <row r="63" spans="5:8" x14ac:dyDescent="0.25">
      <c r="E63" s="39"/>
      <c r="F63" s="39"/>
      <c r="H63" s="40"/>
    </row>
  </sheetData>
  <mergeCells count="1">
    <mergeCell ref="C3:D3"/>
  </mergeCells>
  <phoneticPr fontId="12" type="noConversion"/>
  <conditionalFormatting sqref="I20:I21">
    <cfRule type="cellIs" dxfId="10" priority="25" operator="equal">
      <formula>0</formula>
    </cfRule>
  </conditionalFormatting>
  <conditionalFormatting sqref="I13">
    <cfRule type="cellIs" dxfId="9" priority="22" operator="equal">
      <formula>0</formula>
    </cfRule>
  </conditionalFormatting>
  <conditionalFormatting sqref="C7:C19">
    <cfRule type="cellIs" dxfId="8" priority="11" operator="equal">
      <formula>0</formula>
    </cfRule>
  </conditionalFormatting>
  <conditionalFormatting sqref="I37">
    <cfRule type="cellIs" dxfId="7" priority="10" operator="equal">
      <formula>0</formula>
    </cfRule>
  </conditionalFormatting>
  <conditionalFormatting sqref="C20">
    <cfRule type="cellIs" dxfId="6" priority="7" operator="equal">
      <formula>0</formula>
    </cfRule>
  </conditionalFormatting>
  <conditionalFormatting sqref="I7:I12">
    <cfRule type="cellIs" dxfId="5" priority="6" operator="equal">
      <formula>0</formula>
    </cfRule>
  </conditionalFormatting>
  <conditionalFormatting sqref="I25:I30">
    <cfRule type="cellIs" dxfId="4" priority="5" operator="equal">
      <formula>0</formula>
    </cfRule>
  </conditionalFormatting>
  <conditionalFormatting sqref="C25:C30">
    <cfRule type="cellIs" dxfId="3" priority="4" operator="equal">
      <formula>0</formula>
    </cfRule>
  </conditionalFormatting>
  <conditionalFormatting sqref="I35:I36">
    <cfRule type="cellIs" dxfId="2" priority="3" operator="equal">
      <formula>0</formula>
    </cfRule>
  </conditionalFormatting>
  <conditionalFormatting sqref="C35:C37">
    <cfRule type="cellIs" dxfId="1" priority="2" operator="equal">
      <formula>0</formula>
    </cfRule>
  </conditionalFormatting>
  <conditionalFormatting sqref="I19">
    <cfRule type="cellIs" dxfId="0" priority="1" operator="equal">
      <formula>0</formula>
    </cfRule>
  </conditionalFormatting>
  <pageMargins left="0.25" right="0.25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Boletim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X.</dc:creator>
  <cp:lastModifiedBy>Victor Xavier Machado</cp:lastModifiedBy>
  <cp:lastPrinted>2021-09-29T13:16:04Z</cp:lastPrinted>
  <dcterms:created xsi:type="dcterms:W3CDTF">2016-02-26T18:47:33Z</dcterms:created>
  <dcterms:modified xsi:type="dcterms:W3CDTF">2021-09-30T13:38:56Z</dcterms:modified>
</cp:coreProperties>
</file>