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victo\Documents\Backup 12-12-2018\Boletins Investbras\2019\Abril 2019\"/>
    </mc:Choice>
  </mc:AlternateContent>
  <xr:revisionPtr revIDLastSave="0" documentId="13_ncr:1_{2D6E6031-0764-409E-AAF7-6D9EE34D2FEE}" xr6:coauthVersionLast="43" xr6:coauthVersionMax="43" xr10:uidLastSave="{00000000-0000-0000-0000-000000000000}"/>
  <bookViews>
    <workbookView xWindow="10545" yWindow="510" windowWidth="11085" windowHeight="10605" tabRatio="599" xr2:uid="{00000000-000D-0000-FFFF-FFFF00000000}"/>
  </bookViews>
  <sheets>
    <sheet name="Plan1" sheetId="1" r:id="rId1"/>
    <sheet name="Plan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C24" i="1" l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I11" i="1" l="1"/>
  <c r="L11" i="1" s="1"/>
  <c r="I10" i="1"/>
  <c r="L10" i="1" s="1"/>
  <c r="I9" i="1"/>
  <c r="L9" i="1" s="1"/>
  <c r="I8" i="1"/>
  <c r="L8" i="1" s="1"/>
  <c r="I7" i="1"/>
  <c r="L7" i="1" s="1"/>
  <c r="C32" i="1" l="1"/>
  <c r="F32" i="1" s="1"/>
  <c r="C31" i="1"/>
  <c r="F31" i="1" s="1"/>
  <c r="C30" i="1"/>
  <c r="F30" i="1" s="1"/>
  <c r="I31" i="1"/>
  <c r="L31" i="1" s="1"/>
  <c r="L30" i="1"/>
  <c r="I26" i="1"/>
  <c r="L26" i="1" s="1"/>
  <c r="I25" i="1"/>
  <c r="L25" i="1" s="1"/>
  <c r="I24" i="1"/>
  <c r="L24" i="1" s="1"/>
  <c r="I18" i="1"/>
  <c r="I19" i="1"/>
  <c r="C25" i="1"/>
  <c r="F25" i="1" s="1"/>
  <c r="I12" i="1"/>
  <c r="L12" i="1" s="1"/>
  <c r="C13" i="1" l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I32" i="1" l="1"/>
  <c r="L32" i="1" s="1"/>
  <c r="L19" i="1" l="1"/>
  <c r="L18" i="1"/>
  <c r="B16" i="2" l="1"/>
  <c r="P9" i="2" l="1"/>
  <c r="C4" i="2"/>
  <c r="B4" i="2"/>
</calcChain>
</file>

<file path=xl/sharedStrings.xml><?xml version="1.0" encoding="utf-8"?>
<sst xmlns="http://schemas.openxmlformats.org/spreadsheetml/2006/main" count="88" uniqueCount="59">
  <si>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</si>
  <si>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</si>
  <si>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</si>
  <si>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</si>
  <si>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</si>
  <si>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</si>
  <si>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</si>
  <si>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</si>
  <si>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</si>
  <si>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BOI BM&amp;F FUTURO - REAIS / @</t>
  </si>
  <si>
    <t>CAFÉ ROBUSTA EM LONDRES - DOLAR / TON</t>
  </si>
  <si>
    <t>MILHO BM&amp;F FUTURO REAIS / SC</t>
  </si>
  <si>
    <t>SOJA BM&amp;F FUTURO - DOLAR / SC</t>
  </si>
  <si>
    <t>FINANCEIROS</t>
  </si>
  <si>
    <t>IBOV</t>
  </si>
  <si>
    <t>DOL COM</t>
  </si>
  <si>
    <t>DowJones</t>
  </si>
  <si>
    <t>AÇÕES INDICE BOVESPA - MAIORES ALTAS</t>
  </si>
  <si>
    <t>AÇÕES INDICE BOVESPA - MAIORES  BAIXAS</t>
  </si>
  <si>
    <t xml:space="preserve">Dol a Vista  </t>
  </si>
  <si>
    <t>Curva 20-04-16</t>
  </si>
  <si>
    <t>resultado regra de 3</t>
  </si>
  <si>
    <t>Dias</t>
  </si>
  <si>
    <t>Pts</t>
  </si>
  <si>
    <t>KCK9</t>
  </si>
  <si>
    <t>KCN9</t>
  </si>
  <si>
    <t>ICFU19</t>
  </si>
  <si>
    <t>KCU9</t>
  </si>
  <si>
    <t>BGIK19</t>
  </si>
  <si>
    <t>KCZ9</t>
  </si>
  <si>
    <t>KCH0</t>
  </si>
  <si>
    <t>ICFK19</t>
  </si>
  <si>
    <t>ICFN19</t>
  </si>
  <si>
    <t>ICFZ19</t>
  </si>
  <si>
    <t>SJCK19</t>
  </si>
  <si>
    <t>BGIJ19</t>
  </si>
  <si>
    <t>CCMK19</t>
  </si>
  <si>
    <t>BGIM19</t>
  </si>
  <si>
    <t>BGIN19</t>
  </si>
  <si>
    <t>KCK0</t>
  </si>
  <si>
    <t>ICFH20</t>
  </si>
  <si>
    <t>BGIQ19</t>
  </si>
  <si>
    <t>SJCN19</t>
  </si>
  <si>
    <t>CCMN19</t>
  </si>
  <si>
    <t>RCK19</t>
  </si>
  <si>
    <t>BGIU19</t>
  </si>
  <si>
    <t>KCN0</t>
  </si>
  <si>
    <t>SJCQ19</t>
  </si>
  <si>
    <t>BGIV19</t>
  </si>
  <si>
    <t>CCMU19</t>
  </si>
  <si>
    <t>ICFU20</t>
  </si>
  <si>
    <t>BGIX19</t>
  </si>
  <si>
    <t>RCN19</t>
  </si>
  <si>
    <t>MRFG3</t>
  </si>
  <si>
    <t>BRFS3</t>
  </si>
  <si>
    <t>BTOW3</t>
  </si>
  <si>
    <t>KROT3</t>
  </si>
  <si>
    <t>EMBR3</t>
  </si>
  <si>
    <t>ESTC3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</si>
</sst>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.0%"/>
    <numFmt numFmtId="166" formatCode="_-* #,##0.0000_-;\-* #,##0.0000_-;_-* &quot;-&quot;??_-;_-@_-"/>
    <numFmt numFmtId="167" formatCode="#,##0.0000_ ;[Red]\-#,##0.00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7" fillId="0" borderId="0" xfId="3" applyNumberFormat="1" applyFont="1"/>
    <xf numFmtId="0" fontId="0" fillId="2" borderId="0" xfId="0" applyFill="1"/>
    <xf numFmtId="43" fontId="1" fillId="2" borderId="0" xfId="3" applyFill="1"/>
    <xf numFmtId="10" fontId="1" fillId="2" borderId="0" xfId="1" applyNumberFormat="1" applyFill="1"/>
    <xf numFmtId="0" fontId="0" fillId="0" borderId="0" xfId="0" applyAlignment="1">
      <alignment horizontal="center"/>
    </xf>
    <xf numFmtId="43" fontId="1" fillId="0" borderId="0" xfId="3" applyAlignment="1">
      <alignment horizontal="center"/>
    </xf>
    <xf numFmtId="10" fontId="1" fillId="0" borderId="0" xfId="1" applyNumberFormat="1" applyAlignment="1">
      <alignment horizontal="center"/>
    </xf>
    <xf numFmtId="43" fontId="1" fillId="0" borderId="0" xfId="3"/>
    <xf numFmtId="10" fontId="1" fillId="0" borderId="0" xfId="1" applyNumberFormat="1"/>
    <xf numFmtId="164" fontId="1" fillId="0" borderId="0" xfId="3" applyNumberFormat="1"/>
    <xf numFmtId="164" fontId="0" fillId="0" borderId="0" xfId="0" applyNumberFormat="1"/>
    <xf numFmtId="164" fontId="0" fillId="2" borderId="0" xfId="0" applyNumberFormat="1" applyFill="1"/>
    <xf numFmtId="164" fontId="1" fillId="2" borderId="0" xfId="3" applyNumberFormat="1" applyFill="1"/>
    <xf numFmtId="164" fontId="3" fillId="0" borderId="0" xfId="3" applyNumberFormat="1" applyFont="1"/>
    <xf numFmtId="10" fontId="3" fillId="0" borderId="0" xfId="1" applyNumberFormat="1" applyFont="1"/>
    <xf numFmtId="10" fontId="2" fillId="0" borderId="0" xfId="3" applyNumberFormat="1" applyFont="1"/>
    <xf numFmtId="9" fontId="1" fillId="0" borderId="0" xfId="1"/>
    <xf numFmtId="43" fontId="0" fillId="0" borderId="0" xfId="3" applyFont="1"/>
    <xf numFmtId="0" fontId="5" fillId="0" borderId="0" xfId="0" applyFont="1"/>
    <xf numFmtId="0" fontId="4" fillId="0" borderId="0" xfId="2" applyAlignment="1" applyProtection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8" fillId="0" borderId="0" xfId="3" applyNumberFormat="1" applyFont="1"/>
    <xf numFmtId="4" fontId="0" fillId="0" borderId="0" xfId="0" applyNumberFormat="1"/>
    <xf numFmtId="43" fontId="0" fillId="0" borderId="0" xfId="0" applyNumberFormat="1"/>
    <xf numFmtId="165" fontId="7" fillId="0" borderId="0" xfId="1" quotePrefix="1" applyNumberFormat="1" applyFont="1"/>
    <xf numFmtId="165" fontId="6" fillId="0" borderId="0" xfId="3" applyNumberFormat="1" applyFont="1"/>
    <xf numFmtId="164" fontId="9" fillId="0" borderId="0" xfId="3" applyNumberFormat="1" applyFont="1"/>
    <xf numFmtId="43" fontId="6" fillId="0" borderId="0" xfId="6" applyFont="1"/>
    <xf numFmtId="165" fontId="7" fillId="0" borderId="0" xfId="1" applyNumberFormat="1" applyFont="1"/>
    <xf numFmtId="43" fontId="0" fillId="0" borderId="0" xfId="3" applyFont="1" applyAlignment="1">
      <alignment horizontal="center"/>
    </xf>
    <xf numFmtId="43" fontId="0" fillId="0" borderId="0" xfId="3" quotePrefix="1" applyFont="1"/>
    <xf numFmtId="0" fontId="10" fillId="0" borderId="0" xfId="0" applyFont="1"/>
    <xf numFmtId="164" fontId="10" fillId="0" borderId="0" xfId="3" applyNumberFormat="1" applyFont="1"/>
    <xf numFmtId="43" fontId="10" fillId="0" borderId="0" xfId="3" applyFont="1"/>
    <xf numFmtId="164" fontId="11" fillId="0" borderId="0" xfId="3" applyNumberFormat="1" applyFont="1"/>
    <xf numFmtId="43" fontId="9" fillId="3" borderId="0" xfId="3" applyFont="1" applyFill="1" applyAlignment="1">
      <alignment horizontal="center"/>
    </xf>
    <xf numFmtId="166" fontId="9" fillId="3" borderId="0" xfId="3" applyNumberFormat="1" applyFont="1" applyFill="1" applyAlignment="1">
      <alignment horizontal="center"/>
    </xf>
    <xf numFmtId="43" fontId="9" fillId="3" borderId="0" xfId="3" quotePrefix="1" applyFont="1" applyFill="1" applyAlignment="1">
      <alignment horizontal="center"/>
    </xf>
    <xf numFmtId="0" fontId="6" fillId="0" borderId="0" xfId="0" applyFont="1"/>
    <xf numFmtId="167" fontId="7" fillId="0" borderId="0" xfId="3" applyNumberFormat="1" applyFont="1"/>
    <xf numFmtId="10" fontId="0" fillId="0" borderId="0" xfId="1" applyNumberFormat="1" applyFont="1"/>
    <xf numFmtId="14" fontId="0" fillId="0" borderId="0" xfId="0" applyNumberFormat="1" applyAlignment="1">
      <alignment horizontal="center"/>
    </xf>
  </cellXfs>
  <cellStyles count="7">
    <cellStyle name="Hiperlink" xfId="2" builtinId="8"/>
    <cellStyle name="Moeda 2" xfId="5" xr:uid="{00000000-0005-0000-0000-000001000000}"/>
    <cellStyle name="Normal" xfId="0" builtinId="0"/>
    <cellStyle name="Porcentagem" xfId="1" builtinId="5"/>
    <cellStyle name="Vírgula" xfId="6" builtinId="3"/>
    <cellStyle name="Vírgula 2" xfId="3" xr:uid="{00000000-0005-0000-0000-000005000000}"/>
    <cellStyle name="Vírgula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9526</xdr:colOff>
      <xdr:row>0</xdr:row>
      <xdr:rowOff>37006</xdr:rowOff>
    </xdr:from>
    <xdr:to>
      <xdr:col>11</xdr:col>
      <xdr:colOff>476250</xdr:colOff>
      <xdr:row>2</xdr:row>
      <xdr:rowOff>187207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6" y="37006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showGridLines="0" tabSelected="1" zoomScale="96" zoomScaleNormal="96" workbookViewId="0">
      <selection activeCell="A37" sqref="A37"/>
    </sheetView>
  </sheetViews>
  <sheetFormatPr defaultRowHeight="15" x14ac:dyDescent="0.25"/>
  <cols>
    <col min="1" max="1" width="2" customWidth="1"/>
    <col min="2" max="2" width="8.42578125" customWidth="1"/>
    <col min="3" max="3" width="9.140625" customWidth="1"/>
    <col min="4" max="5" width="11.5703125" customWidth="1"/>
    <col min="6" max="6" width="7.85546875" customWidth="1"/>
    <col min="7" max="7" width="7" customWidth="1"/>
    <col min="8" max="8" width="9.85546875" customWidth="1"/>
    <col min="9" max="9" width="9.42578125" customWidth="1"/>
    <col min="10" max="10" width="11.28515625" customWidth="1"/>
    <col min="11" max="11" width="11.5703125" customWidth="1"/>
    <col min="12" max="12" width="7.7109375" customWidth="1"/>
  </cols>
  <sheetData>
    <row r="1" spans="1:12" x14ac:dyDescent="0.25">
      <c r="A1" s="40"/>
    </row>
    <row r="2" spans="1:12" ht="18.75" x14ac:dyDescent="0.3">
      <c r="B2" s="19" t="s">
        <v>0</v>
      </c>
    </row>
    <row r="3" spans="1:12" x14ac:dyDescent="0.25">
      <c r="B3" t="s">
        <v>1</v>
      </c>
      <c r="C3" s="44">
        <v>43578</v>
      </c>
      <c r="D3" s="44"/>
    </row>
    <row r="4" spans="1:12" x14ac:dyDescent="0.25">
      <c r="D4" s="22"/>
      <c r="F4" s="20"/>
    </row>
    <row r="5" spans="1:12" x14ac:dyDescent="0.25">
      <c r="B5" s="2" t="s">
        <v>2</v>
      </c>
      <c r="C5" s="2"/>
      <c r="D5" s="2"/>
      <c r="E5" s="2"/>
      <c r="F5" s="2"/>
      <c r="G5" s="2"/>
      <c r="H5" s="2"/>
      <c r="I5" s="3" t="s">
        <v>3</v>
      </c>
      <c r="J5" s="3"/>
      <c r="K5" s="3"/>
      <c r="L5" s="4"/>
    </row>
    <row r="6" spans="1:12" x14ac:dyDescent="0.25">
      <c r="B6" t="s">
        <v>4</v>
      </c>
      <c r="C6" s="5" t="s">
        <v>5</v>
      </c>
      <c r="D6" s="5" t="s">
        <v>6</v>
      </c>
      <c r="E6" s="5" t="s">
        <v>7</v>
      </c>
      <c r="F6" s="5" t="s">
        <v>8</v>
      </c>
      <c r="H6" t="s">
        <v>4</v>
      </c>
      <c r="I6" s="6" t="s">
        <v>5</v>
      </c>
      <c r="J6" s="5" t="s">
        <v>6</v>
      </c>
      <c r="K6" s="6" t="s">
        <v>7</v>
      </c>
      <c r="L6" s="7" t="s">
        <v>8</v>
      </c>
    </row>
    <row r="7" spans="1:12" x14ac:dyDescent="0.25">
      <c r="B7" t="s">
        <v>24</v>
      </c>
      <c r="C7" s="1">
        <f t="shared" ref="C7:C13" si="0">D7-E7</f>
        <v>0.40000000000000568</v>
      </c>
      <c r="D7" s="38">
        <v>91.5</v>
      </c>
      <c r="E7" s="38">
        <v>91.1</v>
      </c>
      <c r="F7" s="9">
        <f t="shared" ref="F7:F13" si="1">C7/E7</f>
        <v>4.3907793633370549E-3</v>
      </c>
      <c r="G7" s="9"/>
      <c r="H7" t="s">
        <v>31</v>
      </c>
      <c r="I7" s="1">
        <f t="shared" ref="I7:I11" si="2">J7-K7</f>
        <v>0.54999999999999716</v>
      </c>
      <c r="J7" s="38">
        <v>106</v>
      </c>
      <c r="K7" s="38">
        <v>105.45</v>
      </c>
      <c r="L7" s="9">
        <f t="shared" ref="L7:L11" si="3">I7/K7</f>
        <v>5.2157420578472936E-3</v>
      </c>
    </row>
    <row r="8" spans="1:12" x14ac:dyDescent="0.25">
      <c r="B8" t="s">
        <v>25</v>
      </c>
      <c r="C8" s="1">
        <f t="shared" si="0"/>
        <v>0.40000000000000568</v>
      </c>
      <c r="D8" s="38">
        <v>93.25</v>
      </c>
      <c r="E8" s="38">
        <v>92.85</v>
      </c>
      <c r="F8" s="9">
        <f t="shared" si="1"/>
        <v>4.3080236941303793E-3</v>
      </c>
      <c r="G8" s="9"/>
      <c r="H8" t="s">
        <v>32</v>
      </c>
      <c r="I8" s="1">
        <f t="shared" si="2"/>
        <v>0.54999999999999716</v>
      </c>
      <c r="J8" s="38">
        <v>110.05</v>
      </c>
      <c r="K8" s="38">
        <v>109.5</v>
      </c>
      <c r="L8" s="9">
        <f t="shared" si="3"/>
        <v>5.0228310502282844E-3</v>
      </c>
    </row>
    <row r="9" spans="1:12" x14ac:dyDescent="0.25">
      <c r="B9" t="s">
        <v>27</v>
      </c>
      <c r="C9" s="1">
        <f t="shared" si="0"/>
        <v>0.35000000000000853</v>
      </c>
      <c r="D9" s="38">
        <v>95.7</v>
      </c>
      <c r="E9" s="38">
        <v>95.35</v>
      </c>
      <c r="F9" s="9">
        <f t="shared" si="1"/>
        <v>3.6706869428422503E-3</v>
      </c>
      <c r="G9" s="9"/>
      <c r="H9" t="s">
        <v>26</v>
      </c>
      <c r="I9" s="1">
        <f t="shared" si="2"/>
        <v>0.44999999999998863</v>
      </c>
      <c r="J9" s="38">
        <v>112.85</v>
      </c>
      <c r="K9" s="38">
        <v>112.4</v>
      </c>
      <c r="L9" s="9">
        <f t="shared" si="3"/>
        <v>4.0035587188611086E-3</v>
      </c>
    </row>
    <row r="10" spans="1:12" x14ac:dyDescent="0.25">
      <c r="B10" t="s">
        <v>29</v>
      </c>
      <c r="C10" s="1">
        <f t="shared" si="0"/>
        <v>0.35000000000000853</v>
      </c>
      <c r="D10" s="38">
        <v>99.45</v>
      </c>
      <c r="E10" s="38">
        <v>99.1</v>
      </c>
      <c r="F10" s="9">
        <f t="shared" si="1"/>
        <v>3.5317860746721347E-3</v>
      </c>
      <c r="G10" s="9"/>
      <c r="H10" t="s">
        <v>33</v>
      </c>
      <c r="I10" s="1">
        <f t="shared" si="2"/>
        <v>1.2999999999999972</v>
      </c>
      <c r="J10" s="38">
        <v>116.55</v>
      </c>
      <c r="K10" s="38">
        <v>115.25</v>
      </c>
      <c r="L10" s="9">
        <f t="shared" si="3"/>
        <v>1.1279826464208218E-2</v>
      </c>
    </row>
    <row r="11" spans="1:12" x14ac:dyDescent="0.25">
      <c r="B11" t="s">
        <v>30</v>
      </c>
      <c r="C11" s="1">
        <f t="shared" si="0"/>
        <v>0.29999999999999716</v>
      </c>
      <c r="D11" s="38">
        <v>103.05</v>
      </c>
      <c r="E11" s="38">
        <v>102.75</v>
      </c>
      <c r="F11" s="9">
        <f t="shared" si="1"/>
        <v>2.9197080291970528E-3</v>
      </c>
      <c r="G11" s="9"/>
      <c r="H11" t="s">
        <v>40</v>
      </c>
      <c r="I11" s="1">
        <f t="shared" si="2"/>
        <v>0.40000000000000568</v>
      </c>
      <c r="J11" s="38">
        <v>118.5</v>
      </c>
      <c r="K11" s="38">
        <v>118.1</v>
      </c>
      <c r="L11" s="9">
        <f t="shared" si="3"/>
        <v>3.3869602032176606E-3</v>
      </c>
    </row>
    <row r="12" spans="1:12" x14ac:dyDescent="0.25">
      <c r="B12" t="s">
        <v>39</v>
      </c>
      <c r="C12" s="1">
        <f t="shared" si="0"/>
        <v>0.35000000000000853</v>
      </c>
      <c r="D12" s="38">
        <v>105.4</v>
      </c>
      <c r="E12" s="38">
        <v>105.05</v>
      </c>
      <c r="F12" s="9">
        <f t="shared" si="1"/>
        <v>3.3317467872442507E-3</v>
      </c>
      <c r="G12" s="9"/>
      <c r="H12" t="s">
        <v>50</v>
      </c>
      <c r="I12" s="1">
        <f t="shared" ref="I12" si="4">J12-K12</f>
        <v>2.0499999999999972</v>
      </c>
      <c r="J12" s="38">
        <v>126.6</v>
      </c>
      <c r="K12" s="38">
        <v>124.55</v>
      </c>
      <c r="L12" s="9">
        <f t="shared" ref="L12" si="5">I12/K12</f>
        <v>1.6459253311922901E-2</v>
      </c>
    </row>
    <row r="13" spans="1:12" x14ac:dyDescent="0.25">
      <c r="B13" t="s">
        <v>46</v>
      </c>
      <c r="C13" s="1">
        <f t="shared" si="0"/>
        <v>0.40000000000000568</v>
      </c>
      <c r="D13" s="38">
        <v>107.65</v>
      </c>
      <c r="E13" s="38">
        <v>107.25</v>
      </c>
      <c r="F13" s="9">
        <f t="shared" si="1"/>
        <v>3.7296037296037825E-3</v>
      </c>
      <c r="G13" s="9"/>
      <c r="H13" s="22"/>
      <c r="I13" s="1"/>
      <c r="J13" s="18"/>
      <c r="K13" s="18"/>
      <c r="L13" s="9"/>
    </row>
    <row r="14" spans="1:12" x14ac:dyDescent="0.25">
      <c r="C14" s="1"/>
      <c r="D14" s="38"/>
      <c r="E14" s="38"/>
      <c r="F14" s="9"/>
      <c r="G14" s="9"/>
      <c r="H14" s="41"/>
      <c r="I14" s="37"/>
      <c r="J14" s="18"/>
      <c r="K14" s="18"/>
      <c r="L14" s="9"/>
    </row>
    <row r="15" spans="1:12" x14ac:dyDescent="0.25">
      <c r="C15" s="14"/>
      <c r="D15" s="8"/>
      <c r="E15" s="8"/>
      <c r="F15" s="9"/>
      <c r="G15" s="9"/>
      <c r="H15" s="34"/>
      <c r="I15" s="35"/>
      <c r="J15" s="36"/>
      <c r="K15" s="8"/>
      <c r="L15" s="9"/>
    </row>
    <row r="16" spans="1:12" x14ac:dyDescent="0.25">
      <c r="B16" s="2" t="s">
        <v>9</v>
      </c>
      <c r="C16" s="12"/>
      <c r="D16" s="2"/>
      <c r="E16" s="2"/>
      <c r="F16" s="2"/>
      <c r="G16" s="2"/>
      <c r="H16" s="2" t="s">
        <v>10</v>
      </c>
      <c r="I16" s="3"/>
      <c r="J16" s="3"/>
      <c r="K16" s="3"/>
      <c r="L16" s="4"/>
    </row>
    <row r="17" spans="2:20" x14ac:dyDescent="0.25">
      <c r="B17" t="s">
        <v>4</v>
      </c>
      <c r="C17" s="5" t="s">
        <v>5</v>
      </c>
      <c r="D17" s="6" t="s">
        <v>6</v>
      </c>
      <c r="E17" s="5" t="s">
        <v>7</v>
      </c>
      <c r="F17" s="5" t="s">
        <v>8</v>
      </c>
      <c r="H17" t="s">
        <v>4</v>
      </c>
      <c r="I17" s="6" t="s">
        <v>5</v>
      </c>
      <c r="J17" s="6"/>
      <c r="K17" s="6" t="s">
        <v>7</v>
      </c>
      <c r="L17" s="7" t="s">
        <v>8</v>
      </c>
    </row>
    <row r="18" spans="2:20" x14ac:dyDescent="0.25">
      <c r="B18" t="s">
        <v>35</v>
      </c>
      <c r="C18" s="1">
        <f t="shared" ref="C18:C24" si="6">D18-E18</f>
        <v>9.9999999999994316E-2</v>
      </c>
      <c r="D18" s="38">
        <v>157.6</v>
      </c>
      <c r="E18" s="38">
        <v>157.5</v>
      </c>
      <c r="F18" s="9">
        <f t="shared" ref="F18:F24" si="7">C18/E18</f>
        <v>6.3492063492059882E-4</v>
      </c>
      <c r="H18" t="s">
        <v>44</v>
      </c>
      <c r="I18" s="14">
        <f>J18-K18</f>
        <v>-17</v>
      </c>
      <c r="J18" s="6">
        <v>1399</v>
      </c>
      <c r="K18" s="6">
        <v>1416</v>
      </c>
      <c r="L18" s="9">
        <f>I18/K18</f>
        <v>-1.2005649717514125E-2</v>
      </c>
    </row>
    <row r="19" spans="2:20" x14ac:dyDescent="0.25">
      <c r="B19" t="s">
        <v>28</v>
      </c>
      <c r="C19" s="1">
        <f t="shared" si="6"/>
        <v>0.29999999999998295</v>
      </c>
      <c r="D19" s="38">
        <v>155.19999999999999</v>
      </c>
      <c r="E19" s="38">
        <v>154.9</v>
      </c>
      <c r="F19" s="9">
        <f t="shared" si="7"/>
        <v>1.9367333763717427E-3</v>
      </c>
      <c r="H19" t="s">
        <v>52</v>
      </c>
      <c r="I19" s="14">
        <f>J19-K19</f>
        <v>-18</v>
      </c>
      <c r="J19" s="38">
        <v>1418</v>
      </c>
      <c r="K19" s="38">
        <v>1436</v>
      </c>
      <c r="L19" s="9">
        <f>I19/K19</f>
        <v>-1.2534818941504178E-2</v>
      </c>
    </row>
    <row r="20" spans="2:20" x14ac:dyDescent="0.25">
      <c r="B20" t="s">
        <v>37</v>
      </c>
      <c r="C20" s="1">
        <f t="shared" si="6"/>
        <v>0.30000000000001137</v>
      </c>
      <c r="D20" s="40">
        <v>155.05000000000001</v>
      </c>
      <c r="E20" s="40">
        <v>154.75</v>
      </c>
      <c r="F20" s="9">
        <f t="shared" si="7"/>
        <v>1.9386106623587164E-3</v>
      </c>
      <c r="H20" s="22"/>
      <c r="I20" s="1"/>
      <c r="J20" s="18"/>
      <c r="K20" s="38"/>
      <c r="L20" s="9"/>
    </row>
    <row r="21" spans="2:20" x14ac:dyDescent="0.25">
      <c r="B21" t="s">
        <v>38</v>
      </c>
      <c r="C21" s="1">
        <f t="shared" si="6"/>
        <v>0.19999999999998863</v>
      </c>
      <c r="D21" s="38">
        <v>155.35</v>
      </c>
      <c r="E21" s="38">
        <v>155.15</v>
      </c>
      <c r="F21" s="9">
        <f t="shared" si="7"/>
        <v>1.2890750886238389E-3</v>
      </c>
      <c r="I21" s="24"/>
      <c r="J21" s="18"/>
      <c r="K21" s="8"/>
      <c r="L21" s="9"/>
    </row>
    <row r="22" spans="2:20" x14ac:dyDescent="0.25">
      <c r="B22" t="s">
        <v>41</v>
      </c>
      <c r="C22" s="1">
        <f t="shared" si="6"/>
        <v>0.19999999999998863</v>
      </c>
      <c r="D22" s="38">
        <v>156.94999999999999</v>
      </c>
      <c r="E22" s="38">
        <v>156.75</v>
      </c>
      <c r="F22" s="9">
        <f t="shared" si="7"/>
        <v>1.2759170653906771E-3</v>
      </c>
      <c r="H22" s="2" t="s">
        <v>11</v>
      </c>
      <c r="I22" s="13"/>
      <c r="J22" s="3"/>
      <c r="K22" s="3"/>
      <c r="L22" s="4"/>
    </row>
    <row r="23" spans="2:20" x14ac:dyDescent="0.25">
      <c r="B23" t="s">
        <v>45</v>
      </c>
      <c r="C23" s="1">
        <f t="shared" si="6"/>
        <v>0.19999999999998863</v>
      </c>
      <c r="D23" s="38">
        <v>158.75</v>
      </c>
      <c r="E23" s="38">
        <v>158.55000000000001</v>
      </c>
      <c r="F23" s="9">
        <f t="shared" si="7"/>
        <v>1.2614317250078122E-3</v>
      </c>
      <c r="H23" t="s">
        <v>4</v>
      </c>
      <c r="I23" s="6" t="s">
        <v>5</v>
      </c>
      <c r="J23" s="6" t="s">
        <v>6</v>
      </c>
      <c r="K23" s="6" t="s">
        <v>7</v>
      </c>
      <c r="L23" s="7" t="s">
        <v>8</v>
      </c>
    </row>
    <row r="24" spans="2:20" x14ac:dyDescent="0.25">
      <c r="B24" t="s">
        <v>48</v>
      </c>
      <c r="C24" s="1">
        <f t="shared" si="6"/>
        <v>0.19999999999998863</v>
      </c>
      <c r="D24" s="38">
        <v>160.44999999999999</v>
      </c>
      <c r="E24" s="38">
        <v>160.25</v>
      </c>
      <c r="F24" s="9">
        <f t="shared" si="7"/>
        <v>1.248049921996809E-3</v>
      </c>
      <c r="H24" t="s">
        <v>36</v>
      </c>
      <c r="I24" s="1">
        <f t="shared" ref="I24:I26" si="8">J24-K24</f>
        <v>-1.9999999999996021E-2</v>
      </c>
      <c r="J24" s="38">
        <v>34.14</v>
      </c>
      <c r="K24" s="38">
        <v>34.159999999999997</v>
      </c>
      <c r="L24" s="9">
        <f t="shared" ref="L24:L26" si="9">I24/K24</f>
        <v>-5.8548009367669854E-4</v>
      </c>
    </row>
    <row r="25" spans="2:20" x14ac:dyDescent="0.25">
      <c r="B25" t="s">
        <v>51</v>
      </c>
      <c r="C25" s="1">
        <f t="shared" ref="C25" si="10">D25-E25</f>
        <v>0.19999999999998863</v>
      </c>
      <c r="D25" s="38">
        <v>159.35</v>
      </c>
      <c r="E25" s="38">
        <v>159.15</v>
      </c>
      <c r="F25" s="9">
        <f t="shared" ref="F25" si="11">C25/E25</f>
        <v>1.2566760917372833E-3</v>
      </c>
      <c r="H25" t="s">
        <v>43</v>
      </c>
      <c r="I25" s="1">
        <f t="shared" si="8"/>
        <v>-7.9999999999998295E-2</v>
      </c>
      <c r="J25" s="38">
        <v>32.020000000000003</v>
      </c>
      <c r="K25" s="38">
        <v>32.1</v>
      </c>
      <c r="L25" s="9">
        <f t="shared" si="9"/>
        <v>-2.4922118380061773E-3</v>
      </c>
    </row>
    <row r="26" spans="2:20" x14ac:dyDescent="0.25">
      <c r="C26" s="1"/>
      <c r="D26" s="38"/>
      <c r="E26" s="32"/>
      <c r="F26" s="43"/>
      <c r="H26" t="s">
        <v>49</v>
      </c>
      <c r="I26" s="1">
        <f t="shared" si="8"/>
        <v>3.0000000000001137E-2</v>
      </c>
      <c r="J26" s="38">
        <v>31.93</v>
      </c>
      <c r="K26" s="38">
        <v>31.9</v>
      </c>
      <c r="L26" s="9">
        <f t="shared" si="9"/>
        <v>9.4043887147338991E-4</v>
      </c>
    </row>
    <row r="27" spans="2:20" x14ac:dyDescent="0.25">
      <c r="C27" s="11"/>
      <c r="I27" s="29"/>
      <c r="J27" s="18"/>
      <c r="K27" s="18"/>
      <c r="L27" s="9"/>
    </row>
    <row r="28" spans="2:20" x14ac:dyDescent="0.25">
      <c r="B28" s="2" t="s">
        <v>12</v>
      </c>
      <c r="C28" s="12"/>
      <c r="D28" s="2"/>
      <c r="E28" s="2"/>
      <c r="F28" s="2"/>
      <c r="G28" s="2"/>
      <c r="H28" s="2" t="s">
        <v>13</v>
      </c>
      <c r="I28" s="13"/>
      <c r="J28" s="3"/>
      <c r="K28" s="3"/>
      <c r="L28" s="4"/>
    </row>
    <row r="29" spans="2:20" x14ac:dyDescent="0.25">
      <c r="B29" t="s">
        <v>4</v>
      </c>
      <c r="C29" s="6" t="s">
        <v>5</v>
      </c>
      <c r="D29" s="5" t="s">
        <v>6</v>
      </c>
      <c r="E29" s="5" t="s">
        <v>7</v>
      </c>
      <c r="F29" s="7" t="s">
        <v>8</v>
      </c>
      <c r="H29" t="s">
        <v>4</v>
      </c>
      <c r="I29" s="6" t="s">
        <v>5</v>
      </c>
      <c r="J29" s="5" t="s">
        <v>6</v>
      </c>
      <c r="K29" s="5" t="s">
        <v>7</v>
      </c>
      <c r="L29" s="7" t="s">
        <v>8</v>
      </c>
    </row>
    <row r="30" spans="2:20" x14ac:dyDescent="0.25">
      <c r="B30" t="s">
        <v>34</v>
      </c>
      <c r="C30" s="1">
        <f>D30-E30</f>
        <v>-0.33070000000000022</v>
      </c>
      <c r="D30" s="40">
        <v>19.003499999999999</v>
      </c>
      <c r="E30" s="40">
        <v>19.334199999999999</v>
      </c>
      <c r="F30" s="9">
        <f t="shared" ref="F30:F32" si="12">C30/E30</f>
        <v>-1.710440566457367E-2</v>
      </c>
      <c r="H30" t="s">
        <v>14</v>
      </c>
      <c r="I30" s="1">
        <f>J30-K30</f>
        <v>1335.1800000000076</v>
      </c>
      <c r="J30" s="38">
        <v>95923.24</v>
      </c>
      <c r="K30" s="38">
        <v>94588.06</v>
      </c>
      <c r="L30" s="9">
        <f t="shared" ref="L30:L31" si="13">I30/K30</f>
        <v>1.4115735114981823E-2</v>
      </c>
    </row>
    <row r="31" spans="2:20" x14ac:dyDescent="0.25">
      <c r="B31" t="s">
        <v>42</v>
      </c>
      <c r="C31" s="1">
        <f>D31-E31</f>
        <v>-0.33619999999999806</v>
      </c>
      <c r="D31" s="40">
        <v>19.301100000000002</v>
      </c>
      <c r="E31" s="40">
        <v>19.6373</v>
      </c>
      <c r="F31" s="9">
        <f t="shared" si="12"/>
        <v>-1.7120479903041563E-2</v>
      </c>
      <c r="H31" t="s">
        <v>15</v>
      </c>
      <c r="I31" s="42">
        <f t="shared" ref="I31" si="14">J31-K31</f>
        <v>-1.1000000000000121E-2</v>
      </c>
      <c r="J31" s="39">
        <v>3.923</v>
      </c>
      <c r="K31" s="39">
        <v>3.9340000000000002</v>
      </c>
      <c r="L31" s="9">
        <f t="shared" si="13"/>
        <v>-2.7961362480935742E-3</v>
      </c>
      <c r="T31" s="17"/>
    </row>
    <row r="32" spans="2:20" x14ac:dyDescent="0.25">
      <c r="B32" t="s">
        <v>47</v>
      </c>
      <c r="C32" s="1">
        <f t="shared" ref="C32" si="15">D32-E32</f>
        <v>-0.32520000000000238</v>
      </c>
      <c r="D32" s="40">
        <v>19.433399999999999</v>
      </c>
      <c r="E32" s="40">
        <v>19.758600000000001</v>
      </c>
      <c r="F32" s="9">
        <f t="shared" si="12"/>
        <v>-1.6458655977650359E-2</v>
      </c>
      <c r="H32" t="s">
        <v>16</v>
      </c>
      <c r="I32" s="1">
        <f>J32-K32</f>
        <v>145.34000000000015</v>
      </c>
      <c r="J32" s="38">
        <v>26656.39</v>
      </c>
      <c r="K32" s="38">
        <v>26511.05</v>
      </c>
      <c r="L32" s="9">
        <f>I32/K32</f>
        <v>5.4822423102819443E-3</v>
      </c>
    </row>
    <row r="33" spans="2:12" x14ac:dyDescent="0.25">
      <c r="C33" s="1"/>
      <c r="D33" s="11"/>
      <c r="E33" s="11"/>
      <c r="F33" s="9"/>
      <c r="I33" s="10"/>
      <c r="L33" s="9"/>
    </row>
    <row r="34" spans="2:12" x14ac:dyDescent="0.25">
      <c r="B34" s="2" t="s">
        <v>17</v>
      </c>
      <c r="C34" s="2"/>
      <c r="D34" s="2"/>
      <c r="E34" s="2"/>
      <c r="F34" s="2"/>
      <c r="G34" s="2"/>
      <c r="H34" s="2" t="s">
        <v>18</v>
      </c>
      <c r="I34" s="3"/>
      <c r="J34" s="3"/>
      <c r="K34" s="3"/>
      <c r="L34" s="4"/>
    </row>
    <row r="35" spans="2:12" x14ac:dyDescent="0.25">
      <c r="B35" t="s">
        <v>53</v>
      </c>
      <c r="C35" s="27">
        <v>6.9000000000000006E-2</v>
      </c>
      <c r="D35" s="15"/>
      <c r="E35" s="33">
        <v>7.52</v>
      </c>
      <c r="F35" s="8"/>
      <c r="H35" t="s">
        <v>56</v>
      </c>
      <c r="I35" s="28">
        <v>-2.1999999999999999E-2</v>
      </c>
      <c r="J35" s="16"/>
      <c r="K35" s="33">
        <v>9.85</v>
      </c>
    </row>
    <row r="36" spans="2:12" x14ac:dyDescent="0.25">
      <c r="B36" t="s">
        <v>54</v>
      </c>
      <c r="C36" s="27">
        <v>6.8000000000000005E-2</v>
      </c>
      <c r="E36" s="33">
        <v>29.92</v>
      </c>
      <c r="F36" s="8"/>
      <c r="H36" t="s">
        <v>57</v>
      </c>
      <c r="I36" s="28">
        <v>-1.6E-2</v>
      </c>
      <c r="J36" s="16"/>
      <c r="K36" s="33">
        <v>19.18</v>
      </c>
    </row>
    <row r="37" spans="2:12" x14ac:dyDescent="0.25">
      <c r="B37" t="s">
        <v>55</v>
      </c>
      <c r="C37" s="27">
        <v>5.3999999999999999E-2</v>
      </c>
      <c r="D37" s="15"/>
      <c r="E37" s="33">
        <v>39.14</v>
      </c>
      <c r="F37" s="8"/>
      <c r="H37" t="s">
        <v>58</v>
      </c>
      <c r="I37" s="28">
        <v>-1.6E-2</v>
      </c>
      <c r="J37" s="16"/>
      <c r="K37" s="18">
        <v>26.9</v>
      </c>
    </row>
    <row r="38" spans="2:12" x14ac:dyDescent="0.25">
      <c r="C38" s="31"/>
      <c r="E38" s="18"/>
      <c r="K38" s="18"/>
    </row>
    <row r="40" spans="2:12" x14ac:dyDescent="0.25">
      <c r="I40" s="30"/>
      <c r="K40" s="18"/>
    </row>
    <row r="41" spans="2:12" x14ac:dyDescent="0.25">
      <c r="K41" s="18"/>
    </row>
    <row r="42" spans="2:12" x14ac:dyDescent="0.25">
      <c r="I42" s="26"/>
      <c r="K42" s="26"/>
    </row>
  </sheetData>
  <mergeCells count="1">
    <mergeCell ref="C3:D3"/>
  </mergeCells>
  <pageMargins left="0.25" right="0.25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26"/>
  <sheetViews>
    <sheetView workbookViewId="0">
      <selection activeCell="C11" sqref="C11"/>
    </sheetView>
  </sheetViews>
  <sheetFormatPr defaultRowHeight="15" x14ac:dyDescent="0.25"/>
  <cols>
    <col min="2" max="2" width="16.85546875" bestFit="1" customWidth="1"/>
    <col min="4" max="5" width="10.140625" customWidth="1"/>
    <col min="6" max="6" width="13.140625" bestFit="1" customWidth="1"/>
    <col min="7" max="7" width="29.7109375" bestFit="1" customWidth="1"/>
    <col min="8" max="8" width="13.140625" bestFit="1" customWidth="1"/>
    <col min="9" max="9" width="29.7109375" bestFit="1" customWidth="1"/>
    <col min="15" max="15" width="15" customWidth="1"/>
    <col min="18" max="18" width="19" customWidth="1"/>
  </cols>
  <sheetData>
    <row r="2" spans="2:18" x14ac:dyDescent="0.25">
      <c r="B2">
        <v>36</v>
      </c>
      <c r="C2">
        <v>3551.5</v>
      </c>
    </row>
    <row r="3" spans="2:18" x14ac:dyDescent="0.25">
      <c r="B3" s="21">
        <v>7</v>
      </c>
      <c r="C3">
        <v>3551</v>
      </c>
      <c r="O3">
        <v>3551.4186</v>
      </c>
    </row>
    <row r="4" spans="2:18" x14ac:dyDescent="0.25">
      <c r="B4">
        <f>B2+B3</f>
        <v>43</v>
      </c>
      <c r="C4">
        <f>MEDIAN(C2:C3)</f>
        <v>3551.25</v>
      </c>
      <c r="K4">
        <v>20</v>
      </c>
    </row>
    <row r="5" spans="2:18" x14ac:dyDescent="0.25">
      <c r="C5">
        <v>3551.4186</v>
      </c>
      <c r="E5">
        <v>3551.4186</v>
      </c>
      <c r="P5" s="5" t="s">
        <v>22</v>
      </c>
      <c r="Q5" s="5" t="s">
        <v>23</v>
      </c>
    </row>
    <row r="6" spans="2:18" x14ac:dyDescent="0.25">
      <c r="H6">
        <v>29335511</v>
      </c>
      <c r="P6" s="5">
        <v>17</v>
      </c>
      <c r="Q6" s="5">
        <v>19</v>
      </c>
    </row>
    <row r="7" spans="2:18" x14ac:dyDescent="0.25">
      <c r="P7" s="5">
        <v>8</v>
      </c>
      <c r="Q7" s="23">
        <v>9</v>
      </c>
      <c r="R7" s="5" t="s">
        <v>21</v>
      </c>
    </row>
    <row r="9" spans="2:18" x14ac:dyDescent="0.25">
      <c r="O9" s="22" t="s">
        <v>20</v>
      </c>
      <c r="P9" s="2">
        <f>O3-Q7</f>
        <v>3542.4186</v>
      </c>
    </row>
    <row r="10" spans="2:18" x14ac:dyDescent="0.25">
      <c r="D10" t="s">
        <v>19</v>
      </c>
      <c r="E10">
        <v>3.5301999999999998</v>
      </c>
    </row>
    <row r="14" spans="2:18" x14ac:dyDescent="0.25">
      <c r="B14" s="25">
        <v>3500000000</v>
      </c>
    </row>
    <row r="15" spans="2:18" x14ac:dyDescent="0.25">
      <c r="B15" s="25">
        <v>2225</v>
      </c>
    </row>
    <row r="16" spans="2:18" x14ac:dyDescent="0.25">
      <c r="B16">
        <f>B15*B14</f>
        <v>7787500000000</v>
      </c>
    </row>
    <row r="20" spans="2:7" x14ac:dyDescent="0.25">
      <c r="B20" s="22"/>
      <c r="C20" s="22"/>
      <c r="D20" s="22"/>
      <c r="E20" s="22"/>
    </row>
    <row r="21" spans="2:7" x14ac:dyDescent="0.25">
      <c r="B21" s="22"/>
      <c r="C21" s="22"/>
      <c r="D21" s="22"/>
      <c r="E21" s="22"/>
    </row>
    <row r="25" spans="2:7" x14ac:dyDescent="0.25">
      <c r="B25" s="22"/>
      <c r="C25" s="22"/>
      <c r="F25" s="22"/>
      <c r="G25" s="22"/>
    </row>
    <row r="26" spans="2:7" x14ac:dyDescent="0.25">
      <c r="B26" s="22"/>
      <c r="C26" s="22"/>
      <c r="D26" s="2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X.</dc:creator>
  <cp:lastModifiedBy>Victor Xavier Machado</cp:lastModifiedBy>
  <cp:lastPrinted>2019-04-23T12:34:48Z</cp:lastPrinted>
  <dcterms:created xsi:type="dcterms:W3CDTF">2016-02-26T18:47:33Z</dcterms:created>
  <dcterms:modified xsi:type="dcterms:W3CDTF">2019-04-24T13:33:43Z</dcterms:modified>
</cp:coreProperties>
</file>