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stBras - Victor\Documents\Arquivos - Investbras\Boletins Investbras\2017\Boletins Novembro 2017\"/>
    </mc:Choice>
  </mc:AlternateContent>
  <bookViews>
    <workbookView xWindow="0" yWindow="0" windowWidth="6780" windowHeight="7560" tabRatio="599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F31" i="1" s="1"/>
  <c r="C30" i="1"/>
  <c r="F30" i="1" s="1"/>
  <c r="C23" i="1" l="1"/>
  <c r="F23" i="1" s="1"/>
  <c r="C22" i="1" l="1"/>
  <c r="F22" i="1" s="1"/>
  <c r="I26" i="1" l="1"/>
  <c r="I25" i="1"/>
  <c r="I24" i="1"/>
  <c r="C13" i="1" l="1"/>
  <c r="C12" i="1"/>
  <c r="C21" i="1" l="1"/>
  <c r="C20" i="1" l="1"/>
  <c r="I7" i="1" l="1"/>
  <c r="F12" i="1" l="1"/>
  <c r="C11" i="1"/>
  <c r="F11" i="1" s="1"/>
  <c r="C10" i="1"/>
  <c r="F10" i="1" s="1"/>
  <c r="C9" i="1"/>
  <c r="F9" i="1" s="1"/>
  <c r="C8" i="1"/>
  <c r="F8" i="1" s="1"/>
  <c r="C7" i="1"/>
  <c r="F7" i="1" s="1"/>
  <c r="C19" i="1" l="1"/>
  <c r="C18" i="1"/>
  <c r="I11" i="1" l="1"/>
  <c r="L11" i="1" s="1"/>
  <c r="I10" i="1"/>
  <c r="L10" i="1" s="1"/>
  <c r="I9" i="1"/>
  <c r="L9" i="1" s="1"/>
  <c r="I19" i="1" l="1"/>
  <c r="I30" i="1" l="1"/>
  <c r="I8" i="1"/>
  <c r="L8" i="1" s="1"/>
  <c r="I18" i="1" l="1"/>
  <c r="F21" i="1" l="1"/>
  <c r="F20" i="1"/>
  <c r="F19" i="1"/>
  <c r="F18" i="1"/>
  <c r="I29" i="1" l="1"/>
  <c r="I31" i="1"/>
  <c r="L7" i="1" l="1"/>
  <c r="L18" i="1" l="1"/>
  <c r="F13" i="1" l="1"/>
  <c r="C32" i="1"/>
  <c r="L31" i="1" l="1"/>
  <c r="L29" i="1"/>
  <c r="F32" i="1" l="1"/>
  <c r="L19" i="1" l="1"/>
  <c r="L30" i="1" l="1"/>
  <c r="B16" i="2" l="1"/>
  <c r="P9" i="2" l="1"/>
  <c r="C4" i="2"/>
  <c r="B4" i="2"/>
</calcChain>
</file>

<file path=xl/sharedStrings.xml><?xml version="1.0" encoding="utf-8"?>
<sst xmlns="http://schemas.openxmlformats.org/spreadsheetml/2006/main" count="82" uniqueCount="57">
  <si>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</si>
  <si>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</si>
  <si>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</si>
  <si>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</si>
  <si>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</si>
  <si>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</si>
  <si>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</si>
  <si>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</si>
  <si>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</si>
  <si>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</si>
  <si>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</si>
  <si>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</si>
  <si>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</si>
  <si>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</si>
  <si>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</si>
  <si>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</si>
  <si>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</si>
  <si>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OBS: Dow Jones sujeito a alteração</t>
  </si>
  <si>
    <t>AÇÕES INDICE BOVESPA - MAIORES ALTAS</t>
  </si>
  <si>
    <t>AÇÕES INDICE BOVESPA - MAIORES  BAIXAS</t>
  </si>
  <si>
    <t xml:space="preserve">Dol a Vista  </t>
  </si>
  <si>
    <t>Curva 20-04-16</t>
  </si>
  <si>
    <t>resultado regra de 3</t>
  </si>
  <si>
    <t>Dias</t>
  </si>
  <si>
    <t>Pts</t>
  </si>
  <si>
    <t>KCZ7</t>
  </si>
  <si>
    <t>KCH8</t>
  </si>
  <si>
    <t>ICFZ17</t>
  </si>
  <si>
    <t>KCK8</t>
  </si>
  <si>
    <t>ICFU18</t>
  </si>
  <si>
    <t>BGIX17</t>
  </si>
  <si>
    <t>KCN8</t>
  </si>
  <si>
    <t>CCMX17</t>
  </si>
  <si>
    <t>KCU8</t>
  </si>
  <si>
    <t>RCU17</t>
  </si>
  <si>
    <t>BGIZ17</t>
  </si>
  <si>
    <t>CCMF18</t>
  </si>
  <si>
    <t>KCZ8</t>
  </si>
  <si>
    <t>RCX17</t>
  </si>
  <si>
    <t>ICFH18</t>
  </si>
  <si>
    <t>ICFZ18</t>
  </si>
  <si>
    <t>ICFU19</t>
  </si>
  <si>
    <t>SJCF18</t>
  </si>
  <si>
    <t>SJCH18</t>
  </si>
  <si>
    <t>KCH9</t>
  </si>
  <si>
    <t>BGIF18</t>
  </si>
  <si>
    <t>CCMH18</t>
  </si>
  <si>
    <t>BGIG18</t>
  </si>
  <si>
    <t>BGIV18</t>
  </si>
  <si>
    <t>BGIK18</t>
  </si>
  <si>
    <t>CIEL3</t>
  </si>
  <si>
    <t>ELET6</t>
  </si>
  <si>
    <t>SJCK18</t>
  </si>
  <si>
    <t>MRVE3</t>
  </si>
  <si>
    <t>VALE3</t>
  </si>
  <si>
    <t>ELET3</t>
  </si>
  <si>
    <t>CMIG4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</si>
</sst>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#,##0.0000_ ;[Red]\-#,##0.0000\ "/>
    <numFmt numFmtId="166" formatCode="0.0000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164" fontId="7" fillId="0" borderId="0" xfId="3" applyNumberFormat="1" applyFont="1" applyBorder="1"/>
    <xf numFmtId="0" fontId="0" fillId="0" borderId="0" xfId="0"/>
    <xf numFmtId="0" fontId="0" fillId="2" borderId="0" xfId="0" applyFill="1"/>
    <xf numFmtId="43" fontId="1" fillId="2" borderId="0" xfId="3" applyFont="1" applyFill="1"/>
    <xf numFmtId="10" fontId="1" fillId="2" borderId="0" xfId="1" applyNumberFormat="1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3" fontId="1" fillId="0" borderId="0" xfId="3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43" fontId="1" fillId="0" borderId="0" xfId="3" applyFont="1" applyBorder="1"/>
    <xf numFmtId="10" fontId="1" fillId="0" borderId="0" xfId="1" applyNumberFormat="1" applyFont="1" applyBorder="1"/>
    <xf numFmtId="0" fontId="0" fillId="2" borderId="0" xfId="0" applyFill="1" applyBorder="1"/>
    <xf numFmtId="43" fontId="1" fillId="2" borderId="0" xfId="3" applyFont="1" applyFill="1" applyBorder="1"/>
    <xf numFmtId="10" fontId="1" fillId="2" borderId="0" xfId="1" applyNumberFormat="1" applyFont="1" applyFill="1" applyBorder="1"/>
    <xf numFmtId="164" fontId="1" fillId="0" borderId="0" xfId="3" applyNumberFormat="1" applyFont="1" applyBorder="1"/>
    <xf numFmtId="164" fontId="0" fillId="0" borderId="0" xfId="0" applyNumberFormat="1" applyBorder="1"/>
    <xf numFmtId="164" fontId="0" fillId="2" borderId="0" xfId="0" applyNumberFormat="1" applyFill="1" applyBorder="1"/>
    <xf numFmtId="164" fontId="1" fillId="2" borderId="0" xfId="3" applyNumberFormat="1" applyFont="1" applyFill="1" applyBorder="1"/>
    <xf numFmtId="0" fontId="0" fillId="0" borderId="0" xfId="0" applyFill="1" applyBorder="1"/>
    <xf numFmtId="164" fontId="3" fillId="0" borderId="0" xfId="3" applyNumberFormat="1" applyFont="1" applyBorder="1"/>
    <xf numFmtId="164" fontId="3" fillId="0" borderId="0" xfId="0" applyNumberFormat="1" applyFont="1" applyBorder="1"/>
    <xf numFmtId="10" fontId="3" fillId="0" borderId="0" xfId="1" applyNumberFormat="1" applyFont="1"/>
    <xf numFmtId="164" fontId="0" fillId="0" borderId="0" xfId="0" applyNumberFormat="1"/>
    <xf numFmtId="10" fontId="2" fillId="0" borderId="0" xfId="3" applyNumberFormat="1" applyFont="1"/>
    <xf numFmtId="43" fontId="1" fillId="0" borderId="0" xfId="3" applyFont="1" applyFill="1"/>
    <xf numFmtId="43" fontId="1" fillId="0" borderId="0" xfId="3" applyFont="1" applyFill="1" applyBorder="1"/>
    <xf numFmtId="10" fontId="1" fillId="0" borderId="0" xfId="1" applyNumberFormat="1" applyFont="1" applyFill="1" applyBorder="1"/>
    <xf numFmtId="9" fontId="1" fillId="0" borderId="0" xfId="1" applyFont="1" applyBorder="1"/>
    <xf numFmtId="0" fontId="0" fillId="0" borderId="0" xfId="0" applyFont="1" applyBorder="1"/>
    <xf numFmtId="43" fontId="0" fillId="0" borderId="0" xfId="3" applyNumberFormat="1" applyFont="1" applyBorder="1"/>
    <xf numFmtId="0" fontId="0" fillId="0" borderId="0" xfId="0" applyFont="1" applyFill="1" applyBorder="1"/>
    <xf numFmtId="10" fontId="1" fillId="0" borderId="0" xfId="1" applyNumberFormat="1" applyFont="1" applyBorder="1"/>
    <xf numFmtId="0" fontId="0" fillId="0" borderId="0" xfId="0" applyFill="1" applyBorder="1"/>
    <xf numFmtId="0" fontId="5" fillId="0" borderId="0" xfId="0" applyFont="1" applyBorder="1"/>
    <xf numFmtId="0" fontId="4" fillId="0" borderId="0" xfId="2" applyBorder="1" applyAlignment="1" applyProtection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3" applyFont="1" applyFill="1" applyBorder="1"/>
    <xf numFmtId="43" fontId="0" fillId="0" borderId="0" xfId="3" applyFont="1" applyFill="1"/>
    <xf numFmtId="164" fontId="8" fillId="0" borderId="0" xfId="3" applyNumberFormat="1" applyFont="1" applyFill="1" applyBorder="1"/>
    <xf numFmtId="0" fontId="3" fillId="0" borderId="0" xfId="0" applyFont="1" applyBorder="1"/>
    <xf numFmtId="43" fontId="0" fillId="0" borderId="0" xfId="3" applyFont="1" applyBorder="1"/>
    <xf numFmtId="4" fontId="0" fillId="0" borderId="0" xfId="0" applyNumberFormat="1"/>
    <xf numFmtId="164" fontId="9" fillId="0" borderId="0" xfId="3" applyNumberFormat="1" applyFont="1" applyBorder="1"/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4" fontId="10" fillId="0" borderId="0" xfId="0" applyNumberFormat="1" applyFont="1"/>
    <xf numFmtId="166" fontId="10" fillId="0" borderId="0" xfId="0" applyNumberFormat="1" applyFont="1"/>
    <xf numFmtId="43" fontId="0" fillId="0" borderId="0" xfId="0" applyNumberFormat="1"/>
    <xf numFmtId="167" fontId="7" fillId="0" borderId="0" xfId="1" quotePrefix="1" applyNumberFormat="1" applyFont="1"/>
    <xf numFmtId="167" fontId="7" fillId="0" borderId="0" xfId="1" applyNumberFormat="1" applyFont="1"/>
    <xf numFmtId="167" fontId="6" fillId="0" borderId="0" xfId="3" applyNumberFormat="1" applyFont="1"/>
    <xf numFmtId="0" fontId="6" fillId="0" borderId="0" xfId="0" applyFont="1" applyFill="1" applyBorder="1"/>
    <xf numFmtId="164" fontId="11" fillId="0" borderId="0" xfId="3" applyNumberFormat="1" applyFont="1" applyBorder="1"/>
    <xf numFmtId="165" fontId="7" fillId="0" borderId="0" xfId="3" applyNumberFormat="1" applyFont="1" applyBorder="1"/>
    <xf numFmtId="14" fontId="0" fillId="0" borderId="0" xfId="0" applyNumberFormat="1" applyBorder="1" applyAlignment="1">
      <alignment horizontal="center"/>
    </xf>
  </cellXfs>
  <cellStyles count="6">
    <cellStyle name="Hiperlink" xfId="2" builtinId="8"/>
    <cellStyle name="Moeda 2" xfId="5"/>
    <cellStyle name="Normal" xfId="0" builtinId="0"/>
    <cellStyle name="Porcentagem" xfId="1" builtinId="5"/>
    <cellStyle name="Vírgula 2" xfId="3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0</xdr:row>
      <xdr:rowOff>37006</xdr:rowOff>
    </xdr:from>
    <xdr:to>
      <xdr:col>11</xdr:col>
      <xdr:colOff>476250</xdr:colOff>
      <xdr:row>2</xdr:row>
      <xdr:rowOff>187207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6" y="3700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zoomScaleNormal="100" workbookViewId="0">
      <selection activeCell="A20" sqref="A20"/>
    </sheetView>
  </sheetViews>
  <sheetFormatPr defaultRowHeight="15" x14ac:dyDescent="0.25"/>
  <cols>
    <col min="1" max="1" width="2" customWidth="1"/>
    <col min="2" max="2" width="8.42578125" customWidth="1"/>
    <col min="3" max="3" width="9.140625" style="2" customWidth="1"/>
    <col min="4" max="4" width="11.5703125" style="2" customWidth="1"/>
    <col min="5" max="5" width="11.5703125" customWidth="1"/>
    <col min="6" max="6" width="7.85546875" customWidth="1"/>
    <col min="7" max="7" width="7" customWidth="1"/>
    <col min="8" max="8" width="9.85546875" customWidth="1"/>
    <col min="9" max="9" width="9.140625" customWidth="1"/>
    <col min="10" max="11" width="11.5703125" customWidth="1"/>
    <col min="12" max="12" width="7.710937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x14ac:dyDescent="0.3">
      <c r="A2" s="6"/>
      <c r="B2" s="34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 t="s">
        <v>1</v>
      </c>
      <c r="C3" s="58">
        <v>43040</v>
      </c>
      <c r="D3" s="58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43"/>
      <c r="F4" s="35"/>
      <c r="G4" s="6"/>
      <c r="H4" s="6"/>
      <c r="I4" s="6"/>
      <c r="J4" s="6"/>
      <c r="K4" s="6"/>
      <c r="L4" s="6"/>
    </row>
    <row r="5" spans="1:12" x14ac:dyDescent="0.25">
      <c r="B5" s="12" t="s">
        <v>2</v>
      </c>
      <c r="C5" s="12"/>
      <c r="D5" s="12"/>
      <c r="E5" s="12"/>
      <c r="F5" s="12"/>
      <c r="G5" s="12"/>
      <c r="H5" s="12"/>
      <c r="I5" s="13" t="s">
        <v>3</v>
      </c>
      <c r="J5" s="13"/>
      <c r="K5" s="13"/>
      <c r="L5" s="14"/>
    </row>
    <row r="6" spans="1:12" x14ac:dyDescent="0.25">
      <c r="B6" s="6" t="s">
        <v>4</v>
      </c>
      <c r="C6" s="48" t="s">
        <v>5</v>
      </c>
      <c r="D6" s="48" t="s">
        <v>6</v>
      </c>
      <c r="E6" s="7" t="s">
        <v>7</v>
      </c>
      <c r="F6" s="7" t="s">
        <v>8</v>
      </c>
      <c r="G6" s="6"/>
      <c r="H6" s="6" t="s">
        <v>4</v>
      </c>
      <c r="I6" s="8" t="s">
        <v>5</v>
      </c>
      <c r="J6" s="8" t="s">
        <v>6</v>
      </c>
      <c r="K6" s="8" t="s">
        <v>7</v>
      </c>
      <c r="L6" s="9" t="s">
        <v>8</v>
      </c>
    </row>
    <row r="7" spans="1:12" x14ac:dyDescent="0.25">
      <c r="A7" s="2"/>
      <c r="B7" s="6" t="s">
        <v>25</v>
      </c>
      <c r="C7" s="1">
        <f t="shared" ref="C7:C13" si="0">D7-E7</f>
        <v>-2.1499999999999915</v>
      </c>
      <c r="D7" s="41">
        <v>122.95</v>
      </c>
      <c r="E7" s="41">
        <v>125.1</v>
      </c>
      <c r="F7" s="32">
        <f t="shared" ref="F7:F12" si="1">C7/E7</f>
        <v>-1.7186250999200573E-2</v>
      </c>
      <c r="G7" s="11"/>
      <c r="H7" s="33" t="s">
        <v>27</v>
      </c>
      <c r="I7" s="1">
        <f>J7-K7</f>
        <v>-2.5500000000000114</v>
      </c>
      <c r="J7" s="40">
        <v>152.19999999999999</v>
      </c>
      <c r="K7" s="40">
        <v>154.75</v>
      </c>
      <c r="L7" s="32">
        <f>I7/K7</f>
        <v>-1.6478190630048538E-2</v>
      </c>
    </row>
    <row r="8" spans="1:12" x14ac:dyDescent="0.25">
      <c r="A8" s="2"/>
      <c r="B8" s="6" t="s">
        <v>26</v>
      </c>
      <c r="C8" s="1">
        <f t="shared" si="0"/>
        <v>-2.1499999999999915</v>
      </c>
      <c r="D8" s="41">
        <v>126.45</v>
      </c>
      <c r="E8" s="41">
        <v>128.6</v>
      </c>
      <c r="F8" s="32">
        <f t="shared" si="1"/>
        <v>-1.6718506998444724E-2</v>
      </c>
      <c r="G8" s="11"/>
      <c r="H8" s="33" t="s">
        <v>39</v>
      </c>
      <c r="I8" s="1">
        <f>J8-K8</f>
        <v>-3.3499999999999943</v>
      </c>
      <c r="J8" s="40">
        <v>155.9</v>
      </c>
      <c r="K8" s="40">
        <v>159.25</v>
      </c>
      <c r="L8" s="32">
        <f>I8/K8</f>
        <v>-2.1036106750392428E-2</v>
      </c>
    </row>
    <row r="9" spans="1:12" x14ac:dyDescent="0.25">
      <c r="A9" s="2"/>
      <c r="B9" s="6" t="s">
        <v>28</v>
      </c>
      <c r="C9" s="1">
        <f t="shared" si="0"/>
        <v>-2.0999999999999943</v>
      </c>
      <c r="D9" s="41">
        <v>128.85</v>
      </c>
      <c r="E9" s="41">
        <v>130.94999999999999</v>
      </c>
      <c r="F9" s="32">
        <f t="shared" si="1"/>
        <v>-1.6036655211912901E-2</v>
      </c>
      <c r="G9" s="11"/>
      <c r="H9" s="33" t="s">
        <v>29</v>
      </c>
      <c r="I9" s="1">
        <f>J9-K9</f>
        <v>-2.8499999999999943</v>
      </c>
      <c r="J9" s="40">
        <v>156.6</v>
      </c>
      <c r="K9" s="40">
        <v>159.44999999999999</v>
      </c>
      <c r="L9" s="32">
        <f t="shared" ref="L9:L11" si="2">I9/K9</f>
        <v>-1.787394167450608E-2</v>
      </c>
    </row>
    <row r="10" spans="1:12" x14ac:dyDescent="0.25">
      <c r="A10" s="2"/>
      <c r="B10" s="6" t="s">
        <v>31</v>
      </c>
      <c r="C10" s="1">
        <f t="shared" si="0"/>
        <v>-2.1999999999999886</v>
      </c>
      <c r="D10" s="41">
        <v>131.15</v>
      </c>
      <c r="E10" s="41">
        <v>133.35</v>
      </c>
      <c r="F10" s="32">
        <f t="shared" si="1"/>
        <v>-1.6497937757780193E-2</v>
      </c>
      <c r="G10" s="11"/>
      <c r="H10" s="33" t="s">
        <v>40</v>
      </c>
      <c r="I10" s="1">
        <f>J10-K10</f>
        <v>-2.8499999999999943</v>
      </c>
      <c r="J10" s="40">
        <v>158.55000000000001</v>
      </c>
      <c r="K10" s="40">
        <v>161.4</v>
      </c>
      <c r="L10" s="32">
        <f t="shared" si="2"/>
        <v>-1.7657992565055725E-2</v>
      </c>
    </row>
    <row r="11" spans="1:12" x14ac:dyDescent="0.25">
      <c r="A11" s="2"/>
      <c r="B11" s="6" t="s">
        <v>33</v>
      </c>
      <c r="C11" s="1">
        <f t="shared" si="0"/>
        <v>-2.1500000000000057</v>
      </c>
      <c r="D11" s="41">
        <v>133.44999999999999</v>
      </c>
      <c r="E11" s="41">
        <v>135.6</v>
      </c>
      <c r="F11" s="32">
        <f t="shared" si="1"/>
        <v>-1.5855457227138686E-2</v>
      </c>
      <c r="G11" s="11"/>
      <c r="H11" s="33" t="s">
        <v>41</v>
      </c>
      <c r="I11" s="1">
        <f>J11-K11</f>
        <v>-2.8000000000000114</v>
      </c>
      <c r="J11" s="40">
        <v>168.2</v>
      </c>
      <c r="K11" s="40">
        <v>171</v>
      </c>
      <c r="L11" s="32">
        <f t="shared" si="2"/>
        <v>-1.637426900584802E-2</v>
      </c>
    </row>
    <row r="12" spans="1:12" x14ac:dyDescent="0.25">
      <c r="A12" s="2"/>
      <c r="B12" s="6" t="s">
        <v>37</v>
      </c>
      <c r="C12" s="1">
        <f t="shared" si="0"/>
        <v>-2.1500000000000057</v>
      </c>
      <c r="D12" s="41">
        <v>136.85</v>
      </c>
      <c r="E12" s="41">
        <v>139</v>
      </c>
      <c r="F12" s="32">
        <f t="shared" si="1"/>
        <v>-1.5467625899280616E-2</v>
      </c>
      <c r="G12" s="11"/>
    </row>
    <row r="13" spans="1:12" x14ac:dyDescent="0.25">
      <c r="B13" s="6" t="s">
        <v>44</v>
      </c>
      <c r="C13" s="1">
        <f t="shared" si="0"/>
        <v>-2.0999999999999943</v>
      </c>
      <c r="D13" s="41">
        <v>140.15</v>
      </c>
      <c r="E13" s="41">
        <v>142.25</v>
      </c>
      <c r="F13" s="32">
        <f t="shared" ref="F13" si="3">C13/E13</f>
        <v>-1.4762741652021049E-2</v>
      </c>
      <c r="G13" s="11"/>
      <c r="H13" s="47"/>
      <c r="I13" s="1"/>
      <c r="J13" s="40"/>
      <c r="K13" s="40"/>
      <c r="L13" s="32"/>
    </row>
    <row r="14" spans="1:12" x14ac:dyDescent="0.25">
      <c r="B14" s="55"/>
      <c r="C14" s="1"/>
      <c r="D14" s="44"/>
      <c r="E14" s="44"/>
      <c r="F14" s="32"/>
      <c r="G14" s="11"/>
      <c r="H14" s="19"/>
      <c r="I14" s="46"/>
      <c r="J14" s="26"/>
      <c r="K14" s="26"/>
      <c r="L14" s="32"/>
    </row>
    <row r="15" spans="1:12" x14ac:dyDescent="0.25">
      <c r="B15" s="6"/>
      <c r="C15" s="20"/>
      <c r="D15" s="10"/>
      <c r="E15" s="10"/>
      <c r="F15" s="11"/>
      <c r="G15" s="11"/>
      <c r="H15" s="19"/>
      <c r="I15" s="20"/>
      <c r="J15" s="26"/>
      <c r="K15" s="26"/>
      <c r="L15" s="11"/>
    </row>
    <row r="16" spans="1:12" x14ac:dyDescent="0.25">
      <c r="B16" s="12" t="s">
        <v>9</v>
      </c>
      <c r="C16" s="17"/>
      <c r="D16" s="12"/>
      <c r="E16" s="12"/>
      <c r="F16" s="12"/>
      <c r="G16" s="12"/>
      <c r="H16" s="3" t="s">
        <v>10</v>
      </c>
      <c r="I16" s="4"/>
      <c r="J16" s="4"/>
      <c r="K16" s="4"/>
      <c r="L16" s="5"/>
    </row>
    <row r="17" spans="2:12" x14ac:dyDescent="0.25">
      <c r="B17" s="6" t="s">
        <v>4</v>
      </c>
      <c r="C17" s="48" t="s">
        <v>5</v>
      </c>
      <c r="D17" s="48" t="s">
        <v>6</v>
      </c>
      <c r="E17" s="7" t="s">
        <v>7</v>
      </c>
      <c r="F17" s="7" t="s">
        <v>8</v>
      </c>
      <c r="G17" s="6"/>
      <c r="H17" s="6" t="s">
        <v>4</v>
      </c>
      <c r="I17" s="8" t="s">
        <v>5</v>
      </c>
      <c r="J17" s="8" t="s">
        <v>6</v>
      </c>
      <c r="K17" s="8" t="s">
        <v>7</v>
      </c>
      <c r="L17" s="9" t="s">
        <v>8</v>
      </c>
    </row>
    <row r="18" spans="2:12" x14ac:dyDescent="0.25">
      <c r="B18" s="6" t="s">
        <v>30</v>
      </c>
      <c r="C18" s="1">
        <f>D18-E18</f>
        <v>-9.9999999999994316E-2</v>
      </c>
      <c r="D18" s="41">
        <v>142.35</v>
      </c>
      <c r="E18" s="41">
        <v>142.44999999999999</v>
      </c>
      <c r="F18" s="32">
        <f>C18/E18</f>
        <v>-7.0200070200066218E-4</v>
      </c>
      <c r="G18" s="6"/>
      <c r="H18" s="33" t="s">
        <v>34</v>
      </c>
      <c r="I18" s="1">
        <f>J18-K18</f>
        <v>-15</v>
      </c>
      <c r="J18" s="41">
        <v>1887</v>
      </c>
      <c r="K18" s="41">
        <v>1902</v>
      </c>
      <c r="L18" s="32">
        <f>I18/K18</f>
        <v>-7.8864353312302835E-3</v>
      </c>
    </row>
    <row r="19" spans="2:12" x14ac:dyDescent="0.25">
      <c r="B19" s="6" t="s">
        <v>35</v>
      </c>
      <c r="C19" s="1">
        <f>D19-E19</f>
        <v>-9.9999999999994316E-2</v>
      </c>
      <c r="D19" s="41">
        <v>145.5</v>
      </c>
      <c r="E19" s="41">
        <v>145.6</v>
      </c>
      <c r="F19" s="32">
        <f>C19/E19</f>
        <v>-6.8681318681314784E-4</v>
      </c>
      <c r="G19" s="6"/>
      <c r="H19" s="33" t="s">
        <v>38</v>
      </c>
      <c r="I19" s="1">
        <f>J19-K19</f>
        <v>-40</v>
      </c>
      <c r="J19" s="41">
        <v>1838</v>
      </c>
      <c r="K19" s="41">
        <v>1878</v>
      </c>
      <c r="L19" s="32">
        <f>I19/K19</f>
        <v>-2.1299254526091587E-2</v>
      </c>
    </row>
    <row r="20" spans="2:12" x14ac:dyDescent="0.25">
      <c r="B20" s="6" t="s">
        <v>45</v>
      </c>
      <c r="C20" s="1">
        <f>D20-E20</f>
        <v>-0.34999999999999432</v>
      </c>
      <c r="D20" s="41">
        <v>145.1</v>
      </c>
      <c r="E20" s="41">
        <v>145.44999999999999</v>
      </c>
      <c r="F20" s="32">
        <f>C20/E20</f>
        <v>-2.4063251976623882E-3</v>
      </c>
      <c r="G20" s="6"/>
      <c r="H20" s="47"/>
      <c r="I20" s="1"/>
      <c r="J20" s="41"/>
      <c r="K20" s="41"/>
      <c r="L20" s="32"/>
    </row>
    <row r="21" spans="2:12" s="2" customFormat="1" x14ac:dyDescent="0.25">
      <c r="B21" s="6" t="s">
        <v>47</v>
      </c>
      <c r="C21" s="1">
        <f>D21-E21</f>
        <v>-0.29999999999998295</v>
      </c>
      <c r="D21" s="41">
        <v>142.9</v>
      </c>
      <c r="E21" s="41">
        <v>143.19999999999999</v>
      </c>
      <c r="F21" s="32">
        <f>C21/E21</f>
        <v>-2.0949720670389873E-3</v>
      </c>
      <c r="G21" s="6"/>
      <c r="H21" s="33"/>
      <c r="I21" s="42"/>
      <c r="J21" s="30"/>
      <c r="K21" s="26"/>
      <c r="L21" s="27"/>
    </row>
    <row r="22" spans="2:12" x14ac:dyDescent="0.25">
      <c r="B22" s="6" t="s">
        <v>49</v>
      </c>
      <c r="C22" s="1">
        <f>D22-E22</f>
        <v>-0.30000000000001137</v>
      </c>
      <c r="D22" s="41">
        <v>144.44999999999999</v>
      </c>
      <c r="E22" s="41">
        <v>144.75</v>
      </c>
      <c r="F22" s="32">
        <f>C22/E22</f>
        <v>-2.0725388601037053E-3</v>
      </c>
      <c r="G22" s="6"/>
      <c r="H22" s="12" t="s">
        <v>11</v>
      </c>
      <c r="I22" s="18"/>
      <c r="J22" s="13"/>
      <c r="K22" s="13"/>
      <c r="L22" s="14"/>
    </row>
    <row r="23" spans="2:12" x14ac:dyDescent="0.25">
      <c r="B23" s="33" t="s">
        <v>48</v>
      </c>
      <c r="C23" s="1">
        <f>D23-E23</f>
        <v>0.30000000000001137</v>
      </c>
      <c r="D23" s="41">
        <v>150.80000000000001</v>
      </c>
      <c r="E23" s="41">
        <v>150.5</v>
      </c>
      <c r="F23" s="32">
        <f>C23/E23</f>
        <v>1.9933554817276504E-3</v>
      </c>
      <c r="G23" s="6"/>
      <c r="H23" s="6" t="s">
        <v>4</v>
      </c>
      <c r="I23" s="8" t="s">
        <v>5</v>
      </c>
      <c r="J23" s="8" t="s">
        <v>6</v>
      </c>
      <c r="K23" s="8" t="s">
        <v>7</v>
      </c>
      <c r="L23" s="9" t="s">
        <v>8</v>
      </c>
    </row>
    <row r="24" spans="2:12" x14ac:dyDescent="0.25">
      <c r="G24" s="6"/>
      <c r="H24" s="33" t="s">
        <v>32</v>
      </c>
      <c r="I24" s="1">
        <f t="shared" ref="I24:I26" si="4">J24-K24</f>
        <v>0.37999999999999901</v>
      </c>
      <c r="J24" s="41">
        <v>32.26</v>
      </c>
      <c r="K24" s="41">
        <v>31.88</v>
      </c>
      <c r="L24" s="41">
        <v>27.98</v>
      </c>
    </row>
    <row r="25" spans="2:12" x14ac:dyDescent="0.25">
      <c r="B25" s="6"/>
      <c r="C25" s="1"/>
      <c r="D25" s="41"/>
      <c r="E25" s="41"/>
      <c r="F25" s="32"/>
      <c r="G25" s="6"/>
      <c r="H25" s="33" t="s">
        <v>36</v>
      </c>
      <c r="I25" s="1">
        <f t="shared" si="4"/>
        <v>0.10999999999999943</v>
      </c>
      <c r="J25" s="41">
        <v>33.200000000000003</v>
      </c>
      <c r="K25" s="41">
        <v>33.090000000000003</v>
      </c>
      <c r="L25" s="41">
        <v>29.28</v>
      </c>
    </row>
    <row r="26" spans="2:12" x14ac:dyDescent="0.25">
      <c r="B26" s="6"/>
      <c r="C26" s="21"/>
      <c r="D26" s="25"/>
      <c r="E26" s="25"/>
      <c r="F26" s="11"/>
      <c r="G26" s="6"/>
      <c r="H26" s="33" t="s">
        <v>46</v>
      </c>
      <c r="I26" s="1">
        <f t="shared" si="4"/>
        <v>-8.00000000000054E-2</v>
      </c>
      <c r="J26" s="41">
        <v>33.909999999999997</v>
      </c>
      <c r="K26" s="41">
        <v>33.99</v>
      </c>
      <c r="L26" s="41">
        <v>29.28</v>
      </c>
    </row>
    <row r="27" spans="2:12" x14ac:dyDescent="0.25">
      <c r="B27" s="6"/>
      <c r="C27" s="16"/>
      <c r="D27" s="6"/>
      <c r="E27" s="6"/>
      <c r="F27" s="6"/>
      <c r="G27" s="6"/>
      <c r="H27" s="6"/>
      <c r="I27" s="56"/>
      <c r="J27" s="30"/>
      <c r="K27" s="30"/>
      <c r="L27" s="11"/>
    </row>
    <row r="28" spans="2:12" x14ac:dyDescent="0.25">
      <c r="B28" s="12" t="s">
        <v>12</v>
      </c>
      <c r="C28" s="17"/>
      <c r="D28" s="12"/>
      <c r="E28" s="12"/>
      <c r="F28" s="12"/>
      <c r="G28" s="12"/>
      <c r="H28" s="12" t="s">
        <v>13</v>
      </c>
      <c r="I28" s="18"/>
      <c r="J28" s="13"/>
      <c r="K28" s="13"/>
      <c r="L28" s="14"/>
    </row>
    <row r="29" spans="2:12" x14ac:dyDescent="0.25">
      <c r="B29" s="6" t="s">
        <v>4</v>
      </c>
      <c r="C29" s="8" t="s">
        <v>5</v>
      </c>
      <c r="D29" s="48" t="s">
        <v>6</v>
      </c>
      <c r="E29" s="7" t="s">
        <v>7</v>
      </c>
      <c r="F29" s="9" t="s">
        <v>8</v>
      </c>
      <c r="G29" s="6"/>
      <c r="H29" s="6" t="s">
        <v>14</v>
      </c>
      <c r="I29" s="1">
        <f>J29-K29</f>
        <v>-484.75</v>
      </c>
      <c r="J29" s="49">
        <v>73823.740000000005</v>
      </c>
      <c r="K29" s="49">
        <v>74308.490000000005</v>
      </c>
      <c r="L29" s="32">
        <f>I29/K29</f>
        <v>-6.523480695139949E-3</v>
      </c>
    </row>
    <row r="30" spans="2:12" x14ac:dyDescent="0.25">
      <c r="B30" s="33" t="s">
        <v>42</v>
      </c>
      <c r="C30" s="1">
        <f t="shared" ref="C30:C31" si="5">D30-E30</f>
        <v>0.14329999999999998</v>
      </c>
      <c r="D30" s="41">
        <v>21.853000000000002</v>
      </c>
      <c r="E30" s="41">
        <v>21.709700000000002</v>
      </c>
      <c r="F30" s="32">
        <f>C30/E30</f>
        <v>6.6007360765003653E-3</v>
      </c>
      <c r="G30" s="6"/>
      <c r="H30" s="29" t="s">
        <v>15</v>
      </c>
      <c r="I30" s="57">
        <f>J30-K30</f>
        <v>-7.0000000000001172E-3</v>
      </c>
      <c r="J30" s="50">
        <v>3.266</v>
      </c>
      <c r="K30" s="50">
        <v>3.2730000000000001</v>
      </c>
      <c r="L30" s="32">
        <f>I30/K30</f>
        <v>-2.1387106630003411E-3</v>
      </c>
    </row>
    <row r="31" spans="2:12" x14ac:dyDescent="0.25">
      <c r="B31" s="33" t="s">
        <v>43</v>
      </c>
      <c r="C31" s="1">
        <f t="shared" si="5"/>
        <v>0.14329999999999998</v>
      </c>
      <c r="D31" s="41">
        <v>22.078900000000001</v>
      </c>
      <c r="E31" s="41">
        <v>21.935600000000001</v>
      </c>
      <c r="F31" s="32">
        <f>C31/E31</f>
        <v>6.5327595324495332E-3</v>
      </c>
      <c r="G31" s="6"/>
      <c r="H31" s="31" t="s">
        <v>16</v>
      </c>
      <c r="I31" s="1">
        <f>J31-K31</f>
        <v>57.769999999996799</v>
      </c>
      <c r="J31" s="49">
        <v>23435.01</v>
      </c>
      <c r="K31" s="49">
        <v>23377.24</v>
      </c>
      <c r="L31" s="32">
        <f>I31/K31</f>
        <v>2.4712070372720132E-3</v>
      </c>
    </row>
    <row r="32" spans="2:12" x14ac:dyDescent="0.25">
      <c r="B32" s="33" t="s">
        <v>52</v>
      </c>
      <c r="C32" s="1">
        <f t="shared" ref="C32" si="6">D32-E32</f>
        <v>0.13769999999999882</v>
      </c>
      <c r="D32" s="41">
        <v>22.2773</v>
      </c>
      <c r="E32" s="41">
        <v>22.139600000000002</v>
      </c>
      <c r="F32" s="32">
        <f>C32/E32</f>
        <v>6.2196245641293795E-3</v>
      </c>
      <c r="G32" s="6"/>
      <c r="H32" s="19" t="s">
        <v>17</v>
      </c>
      <c r="I32" s="15"/>
      <c r="J32" s="28"/>
      <c r="K32" s="28"/>
      <c r="L32" s="11"/>
    </row>
    <row r="33" spans="2:12" x14ac:dyDescent="0.25">
      <c r="B33" s="19"/>
      <c r="C33" s="20"/>
      <c r="D33" s="23"/>
      <c r="E33" s="23"/>
      <c r="F33" s="11"/>
      <c r="G33" s="6"/>
      <c r="H33" s="6"/>
      <c r="I33" s="15"/>
      <c r="J33" s="10"/>
      <c r="K33" s="26"/>
      <c r="L33" s="11"/>
    </row>
    <row r="34" spans="2:12" x14ac:dyDescent="0.25">
      <c r="B34" s="3" t="s">
        <v>18</v>
      </c>
      <c r="C34" s="3"/>
      <c r="D34" s="3"/>
      <c r="E34" s="3"/>
      <c r="F34" s="3"/>
      <c r="G34" s="3"/>
      <c r="H34" s="3" t="s">
        <v>19</v>
      </c>
      <c r="I34" s="4"/>
      <c r="J34" s="4"/>
      <c r="K34" s="4"/>
      <c r="L34" s="5"/>
    </row>
    <row r="35" spans="2:12" x14ac:dyDescent="0.25">
      <c r="B35" s="33" t="s">
        <v>53</v>
      </c>
      <c r="C35" s="52">
        <v>3.5000000000000003E-2</v>
      </c>
      <c r="D35" s="22"/>
      <c r="E35" s="40">
        <v>13.1</v>
      </c>
      <c r="F35" s="26"/>
      <c r="G35" s="2"/>
      <c r="H35" s="33" t="s">
        <v>51</v>
      </c>
      <c r="I35" s="54">
        <v>-0.06</v>
      </c>
      <c r="J35" s="24"/>
      <c r="K35" s="40">
        <v>23.8</v>
      </c>
      <c r="L35" s="2"/>
    </row>
    <row r="36" spans="2:12" x14ac:dyDescent="0.25">
      <c r="B36" s="33" t="s">
        <v>50</v>
      </c>
      <c r="C36" s="53">
        <v>2.9000000000000001E-2</v>
      </c>
      <c r="D36" s="22"/>
      <c r="E36" s="40">
        <v>23.03</v>
      </c>
      <c r="F36" s="26"/>
      <c r="G36" s="2"/>
      <c r="H36" s="33" t="s">
        <v>55</v>
      </c>
      <c r="I36" s="54">
        <v>-5.8000000000000003E-2</v>
      </c>
      <c r="J36" s="24"/>
      <c r="K36" s="40">
        <v>20.75</v>
      </c>
      <c r="L36" s="2"/>
    </row>
    <row r="37" spans="2:12" x14ac:dyDescent="0.25">
      <c r="B37" s="33" t="s">
        <v>54</v>
      </c>
      <c r="C37" s="53">
        <v>2.1999999999999999E-2</v>
      </c>
      <c r="D37" s="22"/>
      <c r="E37" s="40">
        <v>32.82</v>
      </c>
      <c r="F37" s="26"/>
      <c r="G37" s="2"/>
      <c r="H37" s="33" t="s">
        <v>56</v>
      </c>
      <c r="I37" s="54">
        <v>-4.1000000000000002E-2</v>
      </c>
      <c r="J37" s="24"/>
      <c r="K37" s="40">
        <v>7.41</v>
      </c>
      <c r="L37" s="2"/>
    </row>
    <row r="38" spans="2:12" x14ac:dyDescent="0.25">
      <c r="H38" s="33"/>
      <c r="K38" s="40"/>
    </row>
    <row r="39" spans="2:12" x14ac:dyDescent="0.25">
      <c r="H39" s="33"/>
    </row>
    <row r="40" spans="2:12" x14ac:dyDescent="0.25">
      <c r="H40" s="33"/>
      <c r="K40" s="40"/>
    </row>
    <row r="41" spans="2:12" x14ac:dyDescent="0.25">
      <c r="K41" s="40"/>
    </row>
    <row r="42" spans="2:12" x14ac:dyDescent="0.25">
      <c r="K42" s="51"/>
    </row>
  </sheetData>
  <mergeCells count="1">
    <mergeCell ref="C3:D3"/>
  </mergeCells>
  <pageMargins left="0.25" right="0.25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6"/>
  <sheetViews>
    <sheetView topLeftCell="C1" workbookViewId="0">
      <selection activeCell="H19" sqref="D12:H19"/>
    </sheetView>
  </sheetViews>
  <sheetFormatPr defaultRowHeight="15" x14ac:dyDescent="0.25"/>
  <cols>
    <col min="2" max="2" width="15.42578125" customWidth="1"/>
    <col min="4" max="5" width="10.140625" customWidth="1"/>
    <col min="15" max="15" width="15" customWidth="1"/>
    <col min="18" max="18" width="19" customWidth="1"/>
  </cols>
  <sheetData>
    <row r="2" spans="2:18" x14ac:dyDescent="0.25">
      <c r="B2">
        <v>36</v>
      </c>
      <c r="C2">
        <v>3551.5</v>
      </c>
    </row>
    <row r="3" spans="2:18" x14ac:dyDescent="0.25">
      <c r="B3" s="36">
        <v>7</v>
      </c>
      <c r="C3">
        <v>3551</v>
      </c>
      <c r="O3" s="2">
        <v>3551.4186</v>
      </c>
    </row>
    <row r="4" spans="2:18" x14ac:dyDescent="0.25">
      <c r="B4">
        <f>B2+B3</f>
        <v>43</v>
      </c>
      <c r="C4">
        <f>MEDIAN(C2:C3)</f>
        <v>3551.25</v>
      </c>
      <c r="K4">
        <v>20</v>
      </c>
    </row>
    <row r="5" spans="2:18" x14ac:dyDescent="0.25">
      <c r="C5" s="2">
        <v>3551.4186</v>
      </c>
      <c r="E5">
        <v>3551.4186</v>
      </c>
      <c r="P5" s="38" t="s">
        <v>23</v>
      </c>
      <c r="Q5" s="38" t="s">
        <v>24</v>
      </c>
    </row>
    <row r="6" spans="2:18" x14ac:dyDescent="0.25">
      <c r="H6">
        <v>29335511</v>
      </c>
      <c r="P6" s="38">
        <v>17</v>
      </c>
      <c r="Q6" s="38">
        <v>19</v>
      </c>
    </row>
    <row r="7" spans="2:18" x14ac:dyDescent="0.25">
      <c r="P7" s="38">
        <v>8</v>
      </c>
      <c r="Q7" s="39">
        <v>9</v>
      </c>
      <c r="R7" s="38" t="s">
        <v>22</v>
      </c>
    </row>
    <row r="9" spans="2:18" x14ac:dyDescent="0.25">
      <c r="O9" s="37" t="s">
        <v>21</v>
      </c>
      <c r="P9" s="3">
        <f>O3-Q7</f>
        <v>3542.4186</v>
      </c>
    </row>
    <row r="10" spans="2:18" x14ac:dyDescent="0.25">
      <c r="D10" t="s">
        <v>20</v>
      </c>
      <c r="E10">
        <v>3.5301999999999998</v>
      </c>
    </row>
    <row r="14" spans="2:18" x14ac:dyDescent="0.25">
      <c r="B14" s="45">
        <v>3500000000</v>
      </c>
    </row>
    <row r="15" spans="2:18" x14ac:dyDescent="0.25">
      <c r="B15" s="45">
        <v>2225</v>
      </c>
    </row>
    <row r="16" spans="2:18" x14ac:dyDescent="0.25">
      <c r="B16">
        <f>B15*B14</f>
        <v>7787500000000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X.</dc:creator>
  <cp:lastModifiedBy>Victor Xavier Machado</cp:lastModifiedBy>
  <cp:lastPrinted>2017-11-03T11:56:39Z</cp:lastPrinted>
  <dcterms:created xsi:type="dcterms:W3CDTF">2016-02-26T18:47:33Z</dcterms:created>
  <dcterms:modified xsi:type="dcterms:W3CDTF">2017-11-03T11:56:53Z</dcterms:modified>
</cp:coreProperties>
</file>